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841"/>
  </bookViews>
  <sheets>
    <sheet name="AG " sheetId="1" r:id="rId1"/>
  </sheets>
  <definedNames>
    <definedName name="_xlnm.Print_Area" localSheetId="0">'AG '!$A$1:$L$338</definedName>
  </definedNames>
  <calcPr calcId="125725"/>
</workbook>
</file>

<file path=xl/calcChain.xml><?xml version="1.0" encoding="utf-8"?>
<calcChain xmlns="http://schemas.openxmlformats.org/spreadsheetml/2006/main">
  <c r="L193" i="1"/>
  <c r="L201"/>
  <c r="L109"/>
  <c r="L117" s="1"/>
  <c r="L81"/>
  <c r="L172"/>
  <c r="L254"/>
  <c r="L255"/>
  <c r="L256"/>
  <c r="L257"/>
  <c r="H329"/>
  <c r="L302"/>
  <c r="L301"/>
  <c r="L310" s="1"/>
  <c r="K312" s="1"/>
  <c r="L300"/>
  <c r="L299"/>
  <c r="L279"/>
  <c r="L287"/>
  <c r="L166"/>
  <c r="L174" s="1"/>
  <c r="L165"/>
  <c r="L164"/>
  <c r="L234"/>
  <c r="L242" s="1"/>
  <c r="L233"/>
  <c r="L213"/>
  <c r="L221"/>
  <c r="F141"/>
  <c r="L141" s="1"/>
  <c r="L149" s="1"/>
  <c r="K151" s="1"/>
  <c r="L89"/>
  <c r="L265"/>
  <c r="K267" s="1"/>
</calcChain>
</file>

<file path=xl/sharedStrings.xml><?xml version="1.0" encoding="utf-8"?>
<sst xmlns="http://schemas.openxmlformats.org/spreadsheetml/2006/main" count="778" uniqueCount="356">
  <si>
    <t>MASTER LEGENDA*</t>
  </si>
  <si>
    <t>FAZA:</t>
  </si>
  <si>
    <t>ZAOKRUGLJENA GRUPA POSLOVA ISTOG TIPA, U TRAJANJU OD N MESECI (N=1, 2, 3 …), UKORICENA POSEBNO.</t>
  </si>
  <si>
    <t>ETAPA:</t>
  </si>
  <si>
    <r>
      <t xml:space="preserve">ZAOKRUGLJENI KOMAD POSLA U OKVIRU JEDNE FAZE, U TRAJANJU OD MAX MESEC DANA, A U VREDNOSTI OD MAX </t>
    </r>
    <r>
      <rPr>
        <sz val="14"/>
        <rFont val="Calibri"/>
        <family val="2"/>
      </rPr>
      <t>€</t>
    </r>
    <r>
      <rPr>
        <sz val="11"/>
        <rFont val="Arial"/>
        <family val="2"/>
      </rPr>
      <t>4K.</t>
    </r>
  </si>
  <si>
    <t>POZICIJA (RADNJA):</t>
  </si>
  <si>
    <t>SVAKA ETAPA SE SASTOJI IZ JEDNE ILI VISE ELEMENTARNIH POZICIJA (RADNJI).</t>
  </si>
  <si>
    <t>STAVKA:</t>
  </si>
  <si>
    <t xml:space="preserve">SVAKA POZICIJA (RADNJA) JE POSEBNO OPISANA SA 12 STAVKI; TIH 12 STAVKI POKRIVA 6 DOMENA, KAO ŠTO SLEDI: </t>
  </si>
  <si>
    <t xml:space="preserve">DOMEN </t>
  </si>
  <si>
    <t xml:space="preserve">STAVKA </t>
  </si>
  <si>
    <t>POS</t>
  </si>
  <si>
    <t>OPIS POZICIJE-RADNJE</t>
  </si>
  <si>
    <t>JED. MERE</t>
  </si>
  <si>
    <t>KOLIČINA</t>
  </si>
  <si>
    <t>JEDINIČNA CENA (DIN)</t>
  </si>
  <si>
    <t>UKUPNA CENA (DIN)</t>
  </si>
  <si>
    <t>MATER.</t>
  </si>
  <si>
    <t xml:space="preserve">RAD </t>
  </si>
  <si>
    <t>UKUPNO</t>
  </si>
  <si>
    <t>n</t>
  </si>
  <si>
    <t>REDNI BR I NAZIV POZICIJE  (RADNJE)</t>
  </si>
  <si>
    <r>
      <t>#</t>
    </r>
    <r>
      <rPr>
        <sz val="26"/>
        <rFont val="Arial"/>
        <family val="2"/>
      </rPr>
      <t>A:</t>
    </r>
  </si>
  <si>
    <t>1</t>
  </si>
  <si>
    <t>n.1</t>
  </si>
  <si>
    <t>NAZIV  POZICIJE (RADNJE)</t>
  </si>
  <si>
    <t>2</t>
  </si>
  <si>
    <t>n.2</t>
  </si>
  <si>
    <t>OPIS  POZICIJE (RADNJE)</t>
  </si>
  <si>
    <r>
      <t>#</t>
    </r>
    <r>
      <rPr>
        <sz val="26"/>
        <rFont val="Arial"/>
        <family val="2"/>
      </rPr>
      <t>B:</t>
    </r>
  </si>
  <si>
    <t>KVALITET</t>
  </si>
  <si>
    <t>3</t>
  </si>
  <si>
    <t>n.3</t>
  </si>
  <si>
    <t>KVALITET MATERIJALA</t>
  </si>
  <si>
    <t>4</t>
  </si>
  <si>
    <t>n.4</t>
  </si>
  <si>
    <t>KVALITET RADA</t>
  </si>
  <si>
    <r>
      <t>#</t>
    </r>
    <r>
      <rPr>
        <sz val="26"/>
        <rFont val="Arial"/>
        <family val="2"/>
      </rPr>
      <t>C:</t>
    </r>
  </si>
  <si>
    <t xml:space="preserve">KVANTITET </t>
  </si>
  <si>
    <t>5</t>
  </si>
  <si>
    <t>n.5</t>
  </si>
  <si>
    <t>POVRŠINE/ZAPREMINE/KOMADI</t>
  </si>
  <si>
    <t>6</t>
  </si>
  <si>
    <t>n.6</t>
  </si>
  <si>
    <t>BR. LJUDI/SATI</t>
  </si>
  <si>
    <r>
      <t>#</t>
    </r>
    <r>
      <rPr>
        <sz val="26"/>
        <rFont val="Arial"/>
        <family val="2"/>
      </rPr>
      <t>D:</t>
    </r>
  </si>
  <si>
    <t>KONTROLA</t>
  </si>
  <si>
    <t>7</t>
  </si>
  <si>
    <t>n.7</t>
  </si>
  <si>
    <r>
      <t>KAKO SE KONTROLIŠU KVALITET/KVANTITET</t>
    </r>
    <r>
      <rPr>
        <sz val="14"/>
        <rFont val="Calibri"/>
        <family val="2"/>
      </rPr>
      <t>?</t>
    </r>
  </si>
  <si>
    <t>8</t>
  </si>
  <si>
    <t>n.8</t>
  </si>
  <si>
    <t>POSLEDICE ZA ODSTUPANJA OD PROPISANOG</t>
  </si>
  <si>
    <r>
      <t>#</t>
    </r>
    <r>
      <rPr>
        <sz val="26"/>
        <rFont val="Arial"/>
        <family val="2"/>
      </rPr>
      <t>E:</t>
    </r>
  </si>
  <si>
    <t>VREME</t>
  </si>
  <si>
    <t>9</t>
  </si>
  <si>
    <t>n.9</t>
  </si>
  <si>
    <t>ROKOVI</t>
  </si>
  <si>
    <t>10</t>
  </si>
  <si>
    <t>n.10</t>
  </si>
  <si>
    <t>POSLEDICE ZA PROBIJANJE/NADPOŠTOVANJE ROKOVA</t>
  </si>
  <si>
    <r>
      <t>#</t>
    </r>
    <r>
      <rPr>
        <sz val="26"/>
        <rFont val="Arial"/>
        <family val="2"/>
      </rPr>
      <t>F:</t>
    </r>
  </si>
  <si>
    <t>NAPOMENE</t>
  </si>
  <si>
    <t>11</t>
  </si>
  <si>
    <t>n.11</t>
  </si>
  <si>
    <t>EVENTUALNE SPECIFIČNOSTI KOJE DEFINIŠE ARHITEKTA</t>
  </si>
  <si>
    <t>12</t>
  </si>
  <si>
    <t>n.12</t>
  </si>
  <si>
    <t>EVENTUALNE SPECIFIČNOSTI KOJE DEFINIŠE IZVOĐAČ</t>
  </si>
  <si>
    <t>ukupno</t>
  </si>
  <si>
    <t>DOMEN</t>
  </si>
  <si>
    <t>OPIS POZICIJE-RADNJE: PRIMER</t>
  </si>
  <si>
    <t>5.1</t>
  </si>
  <si>
    <t>5.2</t>
  </si>
  <si>
    <t>5.3</t>
  </si>
  <si>
    <t>5.4</t>
  </si>
  <si>
    <t>5.5</t>
  </si>
  <si>
    <t>5.6</t>
  </si>
  <si>
    <t>5.7</t>
  </si>
  <si>
    <t>5.8</t>
  </si>
  <si>
    <r>
      <t xml:space="preserve">Ukoliko kvalitet nije zadovoljavajući videti </t>
    </r>
    <r>
      <rPr>
        <b/>
        <sz val="11"/>
        <rFont val="Arial"/>
        <family val="2"/>
      </rPr>
      <t>napomenu br 2.</t>
    </r>
  </si>
  <si>
    <t>5.9</t>
  </si>
  <si>
    <t>5.10</t>
  </si>
  <si>
    <r>
      <t xml:space="preserve">Kašnjenja i završetak pre roka: Videti </t>
    </r>
    <r>
      <rPr>
        <b/>
        <sz val="11"/>
        <rFont val="Arial"/>
        <family val="2"/>
      </rPr>
      <t>napomenu br 6.</t>
    </r>
  </si>
  <si>
    <t>5.11</t>
  </si>
  <si>
    <t xml:space="preserve">Napomene arhitekte: </t>
  </si>
  <si>
    <t>5.12</t>
  </si>
  <si>
    <t xml:space="preserve">Napomene izvodjača: </t>
  </si>
  <si>
    <t xml:space="preserve">AKVADUKT SA GUVNOM </t>
  </si>
  <si>
    <t>VELIKA KULA</t>
  </si>
  <si>
    <t xml:space="preserve">TEHNIČKA PROSTORIJA </t>
  </si>
  <si>
    <t>m²</t>
  </si>
  <si>
    <t>Potporni zidovi uz Tehičku etažu 19.24m2 +step 8.10m2</t>
  </si>
  <si>
    <t>zid gornje terase bez klupa 21,2m1+ stepen 13.2m2</t>
  </si>
  <si>
    <t>JEDINIČNA CENA( € )</t>
  </si>
  <si>
    <t>UKUPNA CENA( € )</t>
  </si>
  <si>
    <t>OBLAGANJE LUKOVA FASADE</t>
  </si>
  <si>
    <r>
      <rPr>
        <sz val="12"/>
        <rFont val="Arial"/>
        <family val="2"/>
      </rPr>
      <t>#</t>
    </r>
    <r>
      <rPr>
        <sz val="26"/>
        <rFont val="Arial"/>
        <family val="2"/>
      </rPr>
      <t>A:</t>
    </r>
  </si>
  <si>
    <t>2.1</t>
  </si>
  <si>
    <t>2.2</t>
  </si>
  <si>
    <r>
      <rPr>
        <sz val="12"/>
        <rFont val="Arial"/>
        <family val="2"/>
      </rPr>
      <t>#</t>
    </r>
    <r>
      <rPr>
        <sz val="26"/>
        <rFont val="Arial"/>
        <family val="2"/>
      </rPr>
      <t>B:</t>
    </r>
  </si>
  <si>
    <t>2.3</t>
  </si>
  <si>
    <t>Fasadne kamene ploče treba da su takvog kvaliteta da odgovaraju JUS standardu, da je radijacija minimalno dozvoljena, da su zdrave i čvrste teksture, da nemaju pukotina i krunjenja. Upotrebljeni komadi ne smeju imati dužinu manju od 40 cm. Obavezna je atestna dokumentacija koja se daje nadzoru pre početka ugradnje. Cementni malter je 1:3 a ankeri moraju biti nerđajući i dobro ukotvljeni i u podlogu i u kamenu ploču.</t>
  </si>
  <si>
    <t>2.4</t>
  </si>
  <si>
    <r>
      <rPr>
        <sz val="12"/>
        <rFont val="Arial"/>
        <family val="2"/>
      </rPr>
      <t>#</t>
    </r>
    <r>
      <rPr>
        <sz val="26"/>
        <rFont val="Arial"/>
        <family val="2"/>
      </rPr>
      <t>C:</t>
    </r>
  </si>
  <si>
    <t>2.5</t>
  </si>
  <si>
    <r>
      <t>m</t>
    </r>
    <r>
      <rPr>
        <sz val="10"/>
        <rFont val="Arial"/>
        <family val="2"/>
      </rPr>
      <t>¹</t>
    </r>
  </si>
  <si>
    <t>m².</t>
  </si>
  <si>
    <t>2.6</t>
  </si>
  <si>
    <r>
      <rPr>
        <sz val="12"/>
        <rFont val="Arial"/>
        <family val="2"/>
      </rPr>
      <t>#</t>
    </r>
    <r>
      <rPr>
        <sz val="26"/>
        <rFont val="Arial"/>
        <family val="2"/>
      </rPr>
      <t>D:</t>
    </r>
  </si>
  <si>
    <t>2.7</t>
  </si>
  <si>
    <t>2.8</t>
  </si>
  <si>
    <r>
      <t xml:space="preserve">Ukoliko kvalitet ne odgovara videti </t>
    </r>
    <r>
      <rPr>
        <b/>
        <sz val="11"/>
        <rFont val="Arial"/>
        <family val="2"/>
      </rPr>
      <t>napomenu br 2</t>
    </r>
  </si>
  <si>
    <r>
      <rPr>
        <sz val="12"/>
        <rFont val="Arial"/>
        <family val="2"/>
      </rPr>
      <t>#</t>
    </r>
    <r>
      <rPr>
        <sz val="26"/>
        <rFont val="Arial"/>
        <family val="2"/>
      </rPr>
      <t>E:</t>
    </r>
  </si>
  <si>
    <t>2.9</t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</si>
  <si>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X+30</t>
    </r>
  </si>
  <si>
    <t>2.10</t>
  </si>
  <si>
    <r>
      <t xml:space="preserve">Kasnjenja i zavrsetak pre roka: videti </t>
    </r>
    <r>
      <rPr>
        <b/>
        <sz val="11"/>
        <rFont val="Arial"/>
        <family val="2"/>
      </rPr>
      <t>napomenu br 6</t>
    </r>
  </si>
  <si>
    <r>
      <rPr>
        <sz val="12"/>
        <rFont val="Arial"/>
        <family val="2"/>
      </rPr>
      <t>#</t>
    </r>
    <r>
      <rPr>
        <sz val="26"/>
        <rFont val="Arial"/>
        <family val="2"/>
      </rPr>
      <t>F:</t>
    </r>
  </si>
  <si>
    <t>2.11</t>
  </si>
  <si>
    <t>Napomene arh</t>
  </si>
  <si>
    <t>2.12</t>
  </si>
  <si>
    <t>Napomene Izvodjaca</t>
  </si>
  <si>
    <t>`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</si>
  <si>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</si>
  <si>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</si>
  <si>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</si>
  <si>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</si>
  <si>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</si>
  <si>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</si>
  <si>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</si>
  <si>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</si>
  <si>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</si>
  <si>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</si>
  <si>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</si>
  <si>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</si>
  <si>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 xml:space="preserve">POSTAVLJANJE POKLOPNIH KAMENIH PLOČA </t>
  </si>
  <si>
    <t>Postavljanje poklopnih kamenih ploča na ravne zidove otvora kule u delu lukova i na delu ogradnog zida stepeništa, sa lomljenim pritesanim kamenom d= 5cm. Širina zida za pokrivanje je 38cm zajedno sa okapnikom.</t>
  </si>
  <si>
    <t>Poklopne kamene ploče i ploče  treba da su takvog kvaliteta da odgovaraju JUS standardu, da je radijacija u granicama minimalno dozvoljene, da su zdrave i čvrste teksture, da nemaju pukotina i krunjenja. Upotrebljeni komadi ne smeju imati dužinu manju od 60 cm. Obavezna je atestna dokumentacija koja se daje nadzoru pre početka ugradnje. Cementni malter je 1:3</t>
  </si>
  <si>
    <t>KAMENE LULE</t>
  </si>
  <si>
    <t>6.1</t>
  </si>
  <si>
    <t>6.2</t>
  </si>
  <si>
    <t>6.3</t>
  </si>
  <si>
    <t>6.4</t>
  </si>
  <si>
    <t>6.5</t>
  </si>
  <si>
    <t>kom</t>
  </si>
  <si>
    <t>6.6</t>
  </si>
  <si>
    <t>6.7</t>
  </si>
  <si>
    <t>Kontrola rada je prilikom izrade lula.</t>
  </si>
  <si>
    <t>6.8</t>
  </si>
  <si>
    <t>6.9</t>
  </si>
  <si>
    <t>6.10</t>
  </si>
  <si>
    <t>6.11</t>
  </si>
  <si>
    <t>6.12</t>
  </si>
  <si>
    <t xml:space="preserve">Obračun po m².ukupno </t>
  </si>
  <si>
    <t xml:space="preserve">UKUPNO : </t>
  </si>
  <si>
    <t>UKUPNO : Oblaganje  unutrašnjih zidova</t>
  </si>
  <si>
    <t xml:space="preserve">POPLOČAVANJE TROTOARA  </t>
  </si>
  <si>
    <t>skela vijadukta sa guvnom 310.00m1,</t>
  </si>
  <si>
    <t>Napomene arh: Posle oblaganja akvadukta istu skelu koristiti za kulu.</t>
  </si>
  <si>
    <t>AKVADUKT SA GUVNOM 160.85m2, + ogradni zid visine 95 cm = 72.5 m2</t>
  </si>
  <si>
    <t xml:space="preserve">UKUPNO: </t>
  </si>
  <si>
    <t>OBLAGANE A, B, KONZOLNIH  KLUPA KAMENIM PLOČAMA</t>
  </si>
  <si>
    <t xml:space="preserve">klupe RŠ 138 cm - polukružne </t>
  </si>
  <si>
    <t>Vijadukt sa guvnom, ravne klupe 11.16 m1, NPr terasa 13.17m1,  gornja terasa, 11.94m1- RŠ 138 cm</t>
  </si>
  <si>
    <t xml:space="preserve">vijadukta sa guvnom10 kom, velika kula sa mostom 16 kom  </t>
  </si>
  <si>
    <t>OBLAGANJE SPOLJNEG STEPENIŠTA</t>
  </si>
  <si>
    <t>XX FAZA</t>
  </si>
  <si>
    <t>XX FAZA  / 1 ETAPU</t>
  </si>
  <si>
    <t>XX FAZA  / 2 ETAPU</t>
  </si>
  <si>
    <t>XX FAZA  / 3 ETAPU</t>
  </si>
  <si>
    <t>XX FAZA  / 4  ETAPU</t>
  </si>
  <si>
    <t>UKUPNO XX  FAZA /  3 ETAPA</t>
  </si>
  <si>
    <t>UKUPNO XX  FAZA /  2  ETAPA</t>
  </si>
  <si>
    <t>UKUPNO XX  FAZA /  1  ETAPA</t>
  </si>
  <si>
    <t>XX FAZA  / 5  ETAPU</t>
  </si>
  <si>
    <t>OBLAGANJE LUKOVA FASADE - ukupno u III FAZI / 3 ETAPA</t>
  </si>
  <si>
    <t>ukupno OBLAGANJE SPOLJNEG STEPENIŠTA</t>
  </si>
  <si>
    <t>Poklopna ploča je u ravni sa zidom sa unutrašnje strane i sa spoljne strane za ogradu stepeništa ka terasi VPr-a. Širina ploče 24 cm. 2 x 352 cm</t>
  </si>
  <si>
    <t>ukupno   POKLOPNIH KAMENIH PLOČA</t>
  </si>
  <si>
    <t>UKUPNO XX  FAZA /  5 ETAPA</t>
  </si>
  <si>
    <t xml:space="preserve"> XX  FAZA /  6 ETAPA</t>
  </si>
  <si>
    <t>ukupno  KAMENE LULE</t>
  </si>
  <si>
    <t>sedišta i širine 47 sm sa okapnikom</t>
  </si>
  <si>
    <t>UKUPNO XX  FAZA /  6 ETAPA</t>
  </si>
  <si>
    <t>REKAPITULACIJA</t>
  </si>
  <si>
    <t>XX  FAZA / 1 ETAPA</t>
  </si>
  <si>
    <t>XX FAZA / 2 ETAPA</t>
  </si>
  <si>
    <t>XX FAZA / 3 ETAPA</t>
  </si>
  <si>
    <t>XX FAZA / 4 ETAPA</t>
  </si>
  <si>
    <t>XX FAZA /5 ETAPA</t>
  </si>
  <si>
    <t>XX FAZA / 6 ETAPA</t>
  </si>
  <si>
    <t>UKUPNO XX  FAZA /  4  ETAPU</t>
  </si>
  <si>
    <t>XX  FAZA ukupno</t>
  </si>
  <si>
    <t>OBLAGANJE FASADA akvadukta sa guvnom</t>
  </si>
  <si>
    <t>OBLAGANJE FASADA: VELIKA KULA, TEHNIČKA PROSTORIJA, zid gornje terase, potporni zidovi uz Tehičku etažu</t>
  </si>
  <si>
    <t>OBLAGANJE FASADA unutrašnja strana: AKVADUKT SA GUVNOM, VELIKA KULA</t>
  </si>
  <si>
    <t>KAMENOREZAČKIH RADOVA ZA OBJEKTE    U PIPERIMA - FASADE</t>
  </si>
  <si>
    <t>Fasadne kamene ploče treba da su takvog kvaliteta da odgovaraju JUS standardu, da je radijacija minimalno dozvoljena, da su zdrave i čvrste teksture i da nemaju pukotina i krunjenja. Upotrebljeni komadi ne smeju imati dužinu manju od 40 cm. Obavezna je atestna dokumentacija koja se daje Nadzoru pre početka ugradnje. Cementni malter je 1:3, a ankeri moraju biti nerđajući i dobro ukotvljeni i u podlogu i u kamenu ploču.</t>
  </si>
  <si>
    <t>Kontrola rada je prilikom odabira kvaliteta i vrste kamenih ploča, početka oblaganja fasade sa izradom probnog polja od 100/100cm, gde će biti prezentirano i kačenje, i   2-3 puta u toku procesa rada. Ostali opis kao u stavci 5.5 i 5.7.</t>
  </si>
  <si>
    <t>KAMENOREZAČKI RADOVI</t>
  </si>
  <si>
    <t>Oblaganje  unutrašnjih zidova AKVADUKTA I VELIKE KULE, sa lomljenim pritesanim bilećkim kamenom d = max 5cm. Oblažu se i stubovi sa zidovima u jednu monolitnu celinu.</t>
  </si>
  <si>
    <t>Obračun po m².</t>
  </si>
  <si>
    <t>Kontrola rada je prilikom odabira kvaliteta i vrste kamenih ploča, početka oblaganja fasade sa izradom probnog polja od 100/100cm, gde će biti prezentirano i kačenje, i   2-3 puta u toku procesa rada.</t>
  </si>
  <si>
    <t>Popločavanje spoljnih delova oko objekata podvedenim pod domen #C: pod tačkom 5, preko tampona šljunka, pržine, cementa, sa lomljenim pritesanim danilovgradskim kamenom d= max. 5cm.</t>
  </si>
  <si>
    <r>
      <t xml:space="preserve">Oblaganje trotoarskih površina sa kamenim pločama. Ploče raditi u približno horinzontalnom slogu. Radovi se izvode preko tamponskog sloja šljunka d=10cm, a sto se posebno obračunava ili trotoari sa opisom pod 5.4 
</t>
    </r>
    <r>
      <rPr>
        <b/>
        <sz val="11"/>
        <rFont val="Arial"/>
        <family val="2"/>
      </rPr>
      <t/>
    </r>
  </si>
  <si>
    <t>Kamene ploče treba da su takvog kvaliteta da odgovaraju JUS standardu, da su zdrave i čvrste teksture i da nemaju pukotina i krunjenja. Upotrebljeni komadi ne smeju imati dužinu manju od 40 cm. Obavezna je atestna dokumentacija koja se daje Nadzoru pre početka ugradnje. Cementni malter je 1:3</t>
  </si>
  <si>
    <r>
      <t xml:space="preserve">Pažjiva postavka kamenih ploča prema gornjem opisu. U ovoj pos obračunava se:                 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spravljanje tampona sa ugradnjom, izrada  "pritesanih" kamenih ploča i postavka.                                                                                                   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malter od pržine, cementa i pomoćni materijal.    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</t>
    </r>
  </si>
  <si>
    <t>Trotoari oko stare kuće do gornje terase sa rampom i stepeništem ispod mosta 63.10m2 +sa donje strane kule 48.82 m2+pored kupatila i kuhinje 13.10m2+ rimski akvadukt  27.77m2=</t>
  </si>
  <si>
    <t>Kontrola rada je prilikom redovnog obilaska ostalih radova.</t>
  </si>
  <si>
    <t>Oblaganje lukova unutrašnjih zidova: Unutrašnja strana vijadukta sa guvnom i velika kula sa mostom, sa lomljenim pritesanim Bilećkim kamenom d= max. 4-5cm.</t>
  </si>
  <si>
    <r>
      <t>Oblaganje unutrašnjih lukova, sa lomljenim pritesanim Bilećkim ili sl kamenom d= min 8cm. Minimalna dužina kamenih ploča je 30 cm. One izlaze iz ravni fasade za po 4cm. Kamene ploče su priibližno trapezaste, i idu ka centru polukruga a kraće, gornja i donja strana treba da prate donju i gornju liniju luka. Spoljne ploče kao i unutrašnje su pokrivne tako da se ploče kojima se oblaže debljina luka-svoda "umeću" između ovih vertikalno postavljenih kam.ploča. Ploče ankerisati za fasadu pocinkovanim ankerima saglasno sa tehničkim normama za ovu vrstu radova. Radovi se izvode sa skele i ona se obračunava samo 1x do završetka radova. Skelu iskazati u ovoj pos za ukupan rad.
N</t>
    </r>
    <r>
      <rPr>
        <b/>
        <sz val="11"/>
        <rFont val="Arial"/>
        <family val="2"/>
      </rPr>
      <t>apomena:</t>
    </r>
    <r>
      <rPr>
        <sz val="11"/>
        <rFont val="Arial"/>
        <family val="2"/>
      </rPr>
      <t xml:space="preserve"> konačnu odluku o vrsti kamena i o debljini sloja za oblaganje fasade doneće Investitor u zavisnosti od ugoverenog tipa i vrste kamena.</t>
    </r>
  </si>
  <si>
    <r>
      <rPr>
        <b/>
        <sz val="11"/>
        <rFont val="Arial"/>
        <family val="2"/>
      </rPr>
      <t>Unutrašnja strana:</t>
    </r>
    <r>
      <rPr>
        <sz val="11"/>
        <rFont val="Arial"/>
        <family val="2"/>
      </rPr>
      <t xml:space="preserve">  vijadukta sa guvnom 114.92 m1 , velika kula sa mostom 101.40m1</t>
    </r>
  </si>
  <si>
    <t>Oblaganje stepeništa, preko hidroizolacije koja se posebno obračunava, sa lomljenim, pritesanim i približno ravnim Bilećkim kamenim pločama.</t>
  </si>
  <si>
    <t xml:space="preserve">Oblaganje sa kamenim pločama vršiti u cementnom malteru d= do 3cm, tako da maksimalna debljina obloge bude do 7cm. Ploče postaviti  prirodno poštujući približno slogove.Oblažu se i čela i gazišta stepeništa. Gazišta foruju preko čela po 4cm, tako da je širina gazišne ploče 28+4= 32cm. Ove ploče su 4cm debljine. Čela mogu biti i 2cm debljine. Birati za stepenike što duže i pravilnije oblike ploča.   Stepenište je širine 100cm sa 19x18.15/27cm </t>
  </si>
  <si>
    <t>Čela,  d=2 / 17.5 cm širine 120cm -13 kom: širine 100cm-15 kom; širine 338cm 5 kom</t>
  </si>
  <si>
    <t>Gazišta d= 4cm sa okapnikom koji foruje 4cm  / 32 cm širine, dužine 120cm -10 kom: dužine 100cm, 32 cm širine -14 kom; dužine 338cm, 34 cm širine - 4 kom.</t>
  </si>
  <si>
    <t>Postavljanje poklopnih kamenih ploča na ravne zidove otvora kule u delu lukova i na delu ogradnog zida stepeništa, sa lomljenim pritesanim kamenom d= 5cm. Širina zida za pokrivanje je 38cm zajedno sa okapnikom a zida stepeništa je 28 cm. Ovaj  zid nema okapnik.</t>
  </si>
  <si>
    <r>
      <t xml:space="preserve">Pažljiva postavka kamenih ploča u cem. malteru. U ovoj pos obračunava se:                     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predhodnim radovima-pritesati ploče, postavljanje u cem malteru, zalivanje fuga, fugovanje, spravljanje cementnog maltera i ostalo.                      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cementni malter i pomoćni materijal.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                                                                                                       Obračun po m².</t>
    </r>
  </si>
  <si>
    <t>Zidovi širine 33-38cm sa okapnikom                                                                             Sa okapnikom na spoljnu stranu gde pada voda kod vijadukta sa guvnom L = 52.37 m1.  Poklopna ploča je u ravni sa zidom sa unutrašnje strane, a sa spoljne strane foruje za 6cm gde je okapnik kod velike kule sa mostom L = 58.58m1</t>
  </si>
  <si>
    <t>zidovi širine 38cm sa okapnikom, tehnička prostorija.</t>
  </si>
  <si>
    <t xml:space="preserve">Izrada kamenih lula za odvod voda sa poda kule od lomljenog pritesanog  kamena, d= 5 cm. </t>
  </si>
  <si>
    <t xml:space="preserve">Izrada kamenih lula od kamenih ploča po detalju, d= 5 cm.  Lula viri iz fasade 30 cm. Raditi u cementnom malteru 1:3. Ploče lula, razvijene -sastavljene su iz celog klesanog komada.Radovi se izvode sa skele i ona se obracunava samo 1x i to u pos 1
</t>
  </si>
  <si>
    <r>
      <t xml:space="preserve">Pažljiva postavka kamenih ploča u cem. malteru. U ovoj pos obračunava se:                     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predhodnim radovima-pritesati ploče, postavljanje u cem malteru, zalivanje fuga i fugovanje, spravljanje cementnog maltera i ostalo.                      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cementni malter i pomoćni materijal.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                                                                                                       Obračun po kom.</t>
    </r>
  </si>
  <si>
    <r>
      <t xml:space="preserve">Oblaganje betonskih klupa guvna sa kamenim pločama vršiti u cementnom malteru d= do 3cm, tako da maksimalna debljina obloge bude do 8cm. Sve raditi  saglasno sa tehničkim normama za ovu vrstu radova. Ploče raditi u približno radijalnom slogu.
</t>
    </r>
    <r>
      <rPr>
        <b/>
        <sz val="11"/>
        <rFont val="Arial"/>
        <family val="2"/>
      </rPr>
      <t/>
    </r>
  </si>
  <si>
    <t>Kamene ploče i ploče treba da su takvog kvaliteta da odgovaraju JUS standardu, da je radijacija u granicama minimalno dozvoljene, da su zdrave i čvrste teksture, da nemaju pukotina i krunjenja. Upotrebljeni komadi ne smeju imati dužinu manju od 60 cm. Obavezna je atestna dokumentacija koja se daje nadzoru pre početka ugradnje. Cementni malter je 1:3</t>
  </si>
  <si>
    <t>Kontrola rada je prilikom odabira kvaliteta i vrste kamenih ploča, početka oblaganja poda sa izradom probnog polja od 100cm dužine, gde će biti prezentirano i fugovanje.</t>
  </si>
  <si>
    <t>Oblaganje fasade sa lomljenim pritesanim bilećkim kamenom d = max 5cm. Oblažu se i stubovi sa zidovima u jednu monolitnu celinu.</t>
  </si>
  <si>
    <t xml:space="preserve">Oblaganje sa  Bilećkim kamenim pločama. "Nabavka i postavljanje fasadnih cepanih i rezanih kamenih ploča. Ploče debljine 4 cm postavljaju se u cementnom malteru razmere 1:3. Zidove prethodno isprskati cementnim špricem. Kamen pre ugradnje kvasiti vodom.  Ploče sidriti po detalju i uputstvu projektanta ankerima saglasno sa tehničkim normama za ovu vrstu radova. Ploče raditi u približno horinzontalnom slogu. Radovi se izvode sa spoljnom skelom a unutrašnji sa  prenosnom  pomoćnom skelom i ona se obračunava samo 1x i to u ovoj  pos. 
Napomena: kao pod 1. Po završenom oblaganju očistiti spojnice i kamen. Fugovanje izvesti u tehnici po izboru projektanta. U cenu ulazi priprema podloge, nabavka i ugradnja ploča sa fugovanjem."
Obračun po m². Ploče Struganik, lomljene.
</t>
  </si>
  <si>
    <t>Oblaganje fasade i unutrašnjih  strana, je na isti način tj. kamene ploče kačiti na fasadu i unutrašnje vertikalne površine sa ankerima i zalivati cem. malterom, a ploče  do dimenzija 40/40cm (moze ih biti do 10%), lepiti u cem malteru. Pre ugradnje kamene ploče pritesati i ugradjivati ih u približno horinzontalne redove u cementnom malteru 1:3, d = do 3cm. Raditi čisto, ne prljati vidnu površinu kamena malterom i na kraju fugovati.</t>
  </si>
  <si>
    <r>
      <t xml:space="preserve">Pažljiva postavka kamenih ploča u cem. malteru, sa ankerima. 
U ovoj pos obračunava se: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prethodnim radovima-pritesati ploče, izraditi i ugraditi ankere, spravljanje cementnog maltera sa ugradnjom kamenih ploča.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ankeri, cementni malter i pomoćni materijal. 
Obračun po m².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</t>
    </r>
  </si>
  <si>
    <t xml:space="preserve">Obračun po m² ukupno </t>
  </si>
  <si>
    <t xml:space="preserve">Oblaganje sa Bilećkim kamenim pločama. "Nabavka i postavljanje fasadnih cepanih i rezanih kamenih ploča. Ploče debljine 4 cm postavljaju se u cementnom malteru razmere 1:3. Zidove prethodno isprskati cementnim špricem. Kamen pre ugradnje kvasiti vodom. Ploče sidriti po detalju i uputstvu projektanta ankerima saglasno sa tehnickim normama za ovu vrstu radova. Ploče raditi u približno horinzontalnom slogu. Radovi se izvode sa spoljnom skelom a unutrašnji sa  prenosnom  pomoćnom skelom i one se obračunava samo 1x i to u ovoj  pos 
Napomena: kao pod 1. Po završenom oblaganju očistiti spojnice i kamen. Fugovanje izvesti u tehnici po izboru projektanta. U cenu ulazi priprema podloge, nabavka i ugradnja ploča sa fugovanjem."
Obračun po m². Ploče Struganik, lomljene.
</t>
  </si>
  <si>
    <t>Oblaganje fasade i unutrašnjih strana je na isti nacin tj. kamene ploče kačiti na fasadu i unutrašnje vertikalne površine sa ankerima i zalivati cem. malterom, a ploče do dimenzija 40/40cm (moze ih biti do 10%), lepiti u cem malteru. Pre ugradnje kamene ploče pritesati i ugrađivati ih u približno horinzontalne redove  u cementnom malteru 1:3, d = do 3cm. Raditi čisto, ne prljati vidnu površinu kamena malterom i na kraju fugovati.</t>
  </si>
  <si>
    <t xml:space="preserve">Napomene arhitekte:  U ovoj pos. se predviđa i postavka 10 čel. kuka za kačenje cveća na kamenoj fasadi, fi 14 sa glavom kao M šraf, koji se stavlja u fugu kamena. 
</t>
  </si>
  <si>
    <t xml:space="preserve">Oblaganje sa Bilećkim kamenim pločama. "Nabavka i postavljanje fasadnih cepanih i rezanih kamenih ploča. Ploče debljine 4 cm postavljaju se u cementnom malteru razmere 1:3. Zidove prethodno isprskati cementnim špricem. Kamen pre ugradnje kvasiti vodom. Ploče sidriti po detalju i uputstvu projektanta ankerima saglasno sa tehničkim normama za ovu vrstu radova. Ploče raditi u približno horinzontalnom slogu. Radovi se izvode sa spoljnom skelom a unutrašnji sa prenosnom  pomoćnom skelom i one se obračunava samo 1x i to u ovoj pos. 
Napomena: kao pod 1. Po završenom oblaganju očistiti spojnice i kamen. Fugovanje izvesti u tehnici po izboru projektanta. U cenu ulazi priprema podloge, nabavka i ugradnja ploča sa fugovanjem."
Obračun po m². Ploče Struganik, lomljene.
</t>
  </si>
  <si>
    <t>Oblaganje fasade i unutrašnjih strana je na isti način tj. kamene ploče kačiti na fasadu i unutrašnje vertikalne površine sa ankerima i zalivati cem. malterom, a ploče do dimenzija 40/40cm (moze ih biti do 10%), lepiti u cem malteru. Pre ugradnje kamene ploče pritesati i ugrađivati ih u približno horinzontalne redove u cementnom malteru 1:3, d = do 3cm. Raditi čisto, ne prljati vidnu površinu kamena malterom i na kraju fugovati.</t>
  </si>
  <si>
    <r>
      <t xml:space="preserve">Pažljiva postavka kamenih ploča u cem. malteru, sa ankerima. 
U ovoj pos obračunava se: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prethodnim radovima-pritesati ploče, izraditi i ugraditi ankere, spravljanje cementnog maltera sa ugradnjom kamenih ploča.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ankeri, cementni malter i pomoćni materijal. 
Obračun po m².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Obračun po m².</t>
    </r>
  </si>
  <si>
    <t>Oblaganje fasadne strane lukova, vijadukta sa guvnom, velika kula sa mostom, tehnička prostorija, potporni zid, i gornja terasa, sa lomljenim pritesanim Bilećkim kamenom d= max. 4-5cm. Oblažu se i stubovi sa zidovima u jednu monolitnu celinu.</t>
  </si>
  <si>
    <r>
      <t xml:space="preserve">Oblaganje lukova fasade, sa lomljenim pritesanim Bilećkim ili sl kamenom d= min 8cm. Minimalna dužina kamenih ploča je 30cm. One izlaze iz ravni fasade za po 4cm. Kamene ploče su približno trapezaste, i idu ka centru polukruga a kraće, gornja i donja strana treba da prate donju i gornju liniju luka. Spoljne ploče kao i unutrašnje su pokrivne tako da se ploče kojima se oblaže debljina luka-svoda "umeću" između ovih vertikalno postavljenih kam.ploča. Ploče ankerisati za fasadu pocinkovanim ankerima saglasno sa tehničkim normama za ovu vrstu radova. Radovi se izvode sa skele i ona se obračunava samo 1x do završetka radova. Skelu iskazati u ovoj pos za ukupan rad.
</t>
    </r>
    <r>
      <rPr>
        <b/>
        <sz val="11"/>
        <rFont val="Arial"/>
        <family val="2"/>
      </rPr>
      <t>napomena:</t>
    </r>
    <r>
      <rPr>
        <sz val="11"/>
        <rFont val="Arial"/>
        <family val="2"/>
      </rPr>
      <t xml:space="preserve"> konačnu odluku o vrsti kamena i o debljini sloja za oblaganje fasade doneće Investitor u zavisnosti od ugoverenog tipa i vrste kamena.</t>
    </r>
  </si>
  <si>
    <t>Oblaganje lukova fasade, unutrašnjih strana i srednjeg dela, je na isti nacin tj. kamene ploče kačiti na fasadu i unutrašnje vertikalne površine sa ankerima i zalivati cem. malterom, a ploče do dimenzija 40/40cm ( moze ih biti do 10 % ), lepiti u cem malteru. Pre ugradnje kamene ploče pritesati i ugrađivati ih u priibližno trapezaste oblike, čije izvodnice idu ka centru polukruga a kraće, gornja i donja strana treba da prate donju i gornju liniju luka. Rade se u cementnom malteru 1:3, d= do 3cm. Raditi čisto, ne prljati vidnu površinu kamena malterom i na kraju fugovati .</t>
  </si>
  <si>
    <r>
      <t xml:space="preserve">Pažljiva postavka kamenih ploča u cem. malteru, sa ankerima. U ovoj pos obračunava se:                     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prethodnim radovima-pritesati ploce, izraditi i ugraditi ankere, spravljanje cementnog maltera sa ugradnjom kamenih ploca.                                                                               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ankeri, cementni malter i pomoćni materijal. Obračun po m².    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                                                                                                       Obračun po m².</t>
    </r>
  </si>
  <si>
    <r>
      <rPr>
        <b/>
        <sz val="11"/>
        <rFont val="Arial"/>
        <family val="2"/>
      </rPr>
      <t xml:space="preserve">Fasadna strana: </t>
    </r>
    <r>
      <rPr>
        <sz val="11"/>
        <rFont val="Arial"/>
        <family val="2"/>
      </rPr>
      <t>vijadukta sa guvnom162.4 m1, velika kula sa mostom 101.40m1, tehnička prostorija, 5.18 m1,  potporni zid 3.08m1,  gornja terasa, 3.17m1</t>
    </r>
  </si>
  <si>
    <r>
      <rPr>
        <b/>
        <sz val="11"/>
        <rFont val="Arial"/>
        <family val="2"/>
      </rPr>
      <t>Donja strana luka:</t>
    </r>
    <r>
      <rPr>
        <sz val="11"/>
        <rFont val="Arial"/>
        <family val="2"/>
      </rPr>
      <t xml:space="preserve"> vijadukt sa guvnom; širine 31 cm l= 105.18m1, velika kula sa mostom 92.7 m1,  potporni zid 3.08 m1,  gornja terasa 3.17m1</t>
    </r>
  </si>
  <si>
    <t>Kontrola rada je prilikom odabira kvaliteta i vrste kamenih ploča, početka oblaganja fasade sa izradom probnog polja od 100/100cm, gde ce biti prezentirano i kačenje, i   2-3 puta u toku procesa rada.</t>
  </si>
  <si>
    <r>
      <t xml:space="preserve">Kašnjenja i završetak pre roka: videti </t>
    </r>
    <r>
      <rPr>
        <b/>
        <sz val="11"/>
        <rFont val="Arial"/>
        <family val="2"/>
      </rPr>
      <t>napomenu br 6</t>
    </r>
  </si>
  <si>
    <t>Napomene arh:                                                                                                             1. Posle oblaganja akvadukta istu skelu koristiti za kulu:                                            2.U ovoj pos.se predviđa i postavka 10 čel. kuka za kačenje cveća na kamenoj fasadi, fi14 sa glavom kao M šraf, koji se stavlja u fugu kamena.Kuke postaviti na sva 3 objekta.</t>
  </si>
  <si>
    <t>Posle izrade tampona početi sa oblaganjem trotoara. Kamene ploče postavljati u  suvoj smesi pržine i cementa i zalivati vodom. Pre ugradnje kamene ploče pritesati i ugrađivati ih u približno horinzontalne redove. Raditi čisto, ne prljati vidnu površinu kamena malterom i na kraju dersovati u okviru prirodne fuge, bez posebog naglašavanja spojeva kamena koji moraju biti što manji.</t>
  </si>
  <si>
    <t>Oblaganje lukova, unutrašnjih  strana, je na isti način tj. kamene ploče kačiti na fasadu i unutrašnje vertikalne površine sa ankerima i zalivati cem. malterom, a  ploče do dimenzija 40/40cm ( moze ih biti do 10 % ), lepiti u cem malteru. Pre ugradnje kamene ploče pritesati i ugrađivati ih u priblizno trapezaste oblike, čije izvodnice idu ka centru polukruga a kraće, gornja i donja strana treba da prate donju i gornju liniju luka. Rade se  u cementnom malteru 1:3, d= do 3cm. Raditi čisto, ne prljati vidnu površinu kamena malterom i na kraju fugovati.</t>
  </si>
  <si>
    <r>
      <t xml:space="preserve">Pažljiva postavka kamenih ploča u cem. malteru, sa ankerima. U ovoj pos obračunava se:                     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predhodnim radovima-pritesati ploče, izraditi i ugraditi ankere, spravljanje cementnog maltera sa ugradnjom kamenih ploča.                                                                              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ankeri, cementni malter i pomoćni materijal. Obračun po m².    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                                                                                                       Obračun po m².</t>
    </r>
  </si>
  <si>
    <t>Kontrola rada je prilikom odabira kvaliteta i vrste kamenih ploca, pocetka oblaganja fasade sa izradom probnog polja od 100/100cm, gde ce biti prezentirano i kačenje, i   2-3 puta u toku procesa rada. Ostali opis kao u stavci 1.5 i 1.7</t>
  </si>
  <si>
    <t>Podne kamene ploče i ploče za oblaganje stepenika treba da su takvog kvaliteta da odgovaraju JUS standardu, da je radijacija u granicama minimalno dozvoljene, da su zdrave i čvrste teksture, da nemaju pukotina i krunjenja. Upotrebljeni komadi ne smeju imati dužinu manju od 40 cm. Obavezna je atestna dokumentacija koja se daje nadzoru pre početka ugradnje. Cementni malter je 1:3</t>
  </si>
  <si>
    <t>Oblaganje poda je na isti način, tj. kamene ploče postavljati u cem. malteru i  zalivati fuge istim malterom, s tim da ploča do dimenzija 40/40 cm može biti max 10 %. Pre ugradnje kamene ploče pritesati i ugrađivati ih u priibližno ravne redove. Rade se u cementnom malteru 1:3, d= do 3cm. Raditi čisto, ne prljati vidnu površinu kamena malterom i na kraju fugovati .</t>
  </si>
  <si>
    <r>
      <t xml:space="preserve">Pažljiva postavka kamenih ploča u cem. malteru. U ovoj pos obračunava se:                     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prethodnim radovima-pritesati ploče, postavljanje u cem malteru, zalivanje fuga i fugovanje, spravljanje cementnog maltera i ostalo.                      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cementni malter i pomoćni materijal.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                                                                                                       Obračun po m².</t>
    </r>
  </si>
  <si>
    <t xml:space="preserve">Kontrola rada je prilikom odabira kvaliteta i vrste kamenih ploča, početka oblaganja poda sa izradom probnog polja od 100/100cm, gde ce biti prezentirano i fugovanje, i još  2-3 puta u toku procesa rada. </t>
  </si>
  <si>
    <t>Oblaganje poklopnim  kamenim pločama je na isti nacin, tj. kamene ploče postavljati u cem. malteru i zalivati fuge istim malterom, s tim da su ploče do min 40 cm. Pre ugradnje kamene ploče pritesati i ugrađivati ih u priibližno ravne redove. Rade se u cementnom malteru 1:3, d= do 3cm. Raditi čisto, ne prljati vidnu površinu kamena malterom i na kraju fugovati .</t>
  </si>
  <si>
    <r>
      <t xml:space="preserve">Pažljiva postavka kamenih ploča u cem. malteru. U ovoj pos obračunava se:                                                                                                                    </t>
    </r>
    <r>
      <rPr>
        <b/>
        <sz val="11"/>
        <rFont val="Arial"/>
        <family val="2"/>
      </rPr>
      <t>Ruke</t>
    </r>
    <r>
      <rPr>
        <sz val="11"/>
        <rFont val="Arial"/>
        <family val="2"/>
      </rPr>
      <t xml:space="preserve">: Kamene ploče sa prethodnim radovima-pritesati ploče, postavljanje u cem malteru, zalivanje fuga, fugovanje, spravljanje cementnog maltera i ostalo.                                        </t>
    </r>
    <r>
      <rPr>
        <b/>
        <sz val="11"/>
        <rFont val="Arial"/>
        <family val="2"/>
      </rPr>
      <t xml:space="preserve">Materijal: </t>
    </r>
    <r>
      <rPr>
        <sz val="11"/>
        <rFont val="Arial"/>
        <family val="2"/>
      </rPr>
      <t xml:space="preserve">kamene ploče, cementni malter i pomoćni materijal.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>Sut:</t>
    </r>
    <r>
      <rPr>
        <sz val="11"/>
        <rFont val="Arial"/>
        <family val="2"/>
      </rPr>
      <t xml:space="preserve"> Sav otpad odneti sa objekta.                                                                                                        Obračun po m².</t>
    </r>
  </si>
  <si>
    <t>Lučni zidovi terase guvna širine 46 cm sa okapnikom na spoljnu stranu gde                                                                            pada voda kod vijadukta sa guvnom.  Poklopna ploča je u ravni sa zidom sa unutrašnje strane a sa spoljne strane foruje za 6cm.</t>
  </si>
  <si>
    <t>Kontrola rada je prilikom odabira kvaliteta i vrste kamenih ploča, početka oblaganja poda sa izradom probnog polja od 100cm dužine, gde ce biti prezentirano i fugovanje.</t>
  </si>
  <si>
    <t>Kamene ploče za izradu lula treba da su takvog kvaliteta da odgovaraju JUS standardu, da je radijacija u granicama minimalno dozvoljene, da su zdrave i čvrste teksture, da nemaju pukotina i krunjenja. Upotrebljeni komadi ne smeju imati dužinu manju od dužine date u detalju. Obavezna je atestna dokumentacija koja se daje nadzoru pre početka ugradnje. Cementni malter je 1:3</t>
  </si>
  <si>
    <t>Kamene ploče lule postavljati u cem. malteru i  zalivati fuge istim malterom, dimenzija po detalju. Rade se  u cementnom malteru 1:3.  Raditi čisto, ne prljati vidnu površinu kamena malterom i na kraju fugovati.</t>
  </si>
  <si>
    <t>Oblaganje betonskih klupa guvna u niskom prizemlju, terasi guvna-akvadukta i terasi NPr stare kuće, sa lomljenim pritesanim, radijalnim danilovgradskim kamenom d= max 5cm. Kamen kvaliteta kao i sav ostali. Klupe-beton su hidroizolovane. Poklopne ploče su obične bez okapnika, foruju na spoljnu stranu 5cm,  pa se posebno i ne iskazuju. Sedišta su sa okapnikom i on se posebno iskazuje. RŠ bez sedišta, sa leđima klupe je 122-138cm. Klupa ima i koso nagnuti naslon samo na terasama stare kuće.</t>
  </si>
  <si>
    <t>Oblaganje kamenim pločama je na isti način, tj. kamene ploče postavljati u cem. malteru i  zalivati fuge istim malterom, s tim da su ploče do min 40 cm. Pre ugradnje kamene ploče pritesati i ugrađivati ih u približno ravne redove. Rade se u cementnom malteru 1:3, d= do 3cm. Raditi čisto, ne prljati vidnu površinu kamena malterom i na kraju fugovati .</t>
  </si>
  <si>
    <t>Polukružna sedišta koja zalaze 2 cm ispod koso nagnute obloge naslona konzolne klupe širine 47 cm sa okapnikom na guvnu - radijalne i sa radijalnim poklopnim pločama koje su širine oko 32 cm.</t>
  </si>
  <si>
    <t>Potreban br sati za navedene radove po GN su: 
Potreban br ljudi za navedene radove po GN je:</t>
  </si>
  <si>
    <t>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</si>
  <si>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</si>
  <si>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</si>
  <si>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</si>
  <si>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</si>
  <si>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</si>
  <si>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</si>
  <si>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</si>
  <si>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</si>
  <si>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</si>
  <si>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</si>
  <si>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</si>
  <si>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</si>
  <si>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</si>
  <si>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</si>
  <si>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</si>
  <si>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</si>
  <si>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</si>
  <si>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</si>
  <si>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</si>
  <si>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</si>
  <si>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</si>
  <si>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</si>
  <si>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</si>
  <si>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</si>
  <si>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7.1</t>
  </si>
  <si>
    <t>7.2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</si>
  <si>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</si>
  <si>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</si>
  <si>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</si>
  <si>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</si>
  <si>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</si>
  <si>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</si>
  <si>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</si>
  <si>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</si>
  <si>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</si>
  <si>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</si>
  <si>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</si>
  <si>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</si>
  <si>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</si>
  <si>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</si>
  <si>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</si>
  <si>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</si>
  <si>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</si>
  <si>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</si>
  <si>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</si>
  <si>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</si>
  <si>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</si>
  <si>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</si>
  <si>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</si>
  <si>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</si>
  <si>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</si>
  <si>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</si>
  <si>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</si>
  <si>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</si>
  <si>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</si>
  <si>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</si>
  <si>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</si>
  <si>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</si>
  <si>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</si>
  <si>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10.1</t>
  </si>
  <si>
    <t>10.2</t>
  </si>
  <si>
    <t>10.3</t>
  </si>
  <si>
    <t>10.4</t>
  </si>
  <si>
    <t>10.5</t>
  </si>
  <si>
    <t>10.7</t>
  </si>
  <si>
    <t>10.8</t>
  </si>
  <si>
    <t>10.9</t>
  </si>
  <si>
    <t>10.10</t>
  </si>
  <si>
    <t>10.11</t>
  </si>
  <si>
    <t>10.12</t>
  </si>
  <si>
    <t>10.6</t>
  </si>
  <si>
    <t>505 / 3</t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</si>
  <si>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X+60</t>
    </r>
  </si>
  <si>
    <t>420 / 2.5</t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</si>
  <si>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X+90</t>
    </r>
  </si>
  <si>
    <t>400 / 2.5</t>
  </si>
  <si>
    <t>136 / 2</t>
  </si>
  <si>
    <t>150 / 3</t>
  </si>
  <si>
    <t xml:space="preserve">60 / 2  </t>
  </si>
  <si>
    <t>120 / 1.5</t>
  </si>
  <si>
    <t>240 / 1.5</t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</si>
  <si>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X+180</t>
    </r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</si>
  <si>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X+150</t>
    </r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</si>
  <si>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X+139</t>
    </r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</si>
  <si>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X+128</t>
    </r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</si>
  <si>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X+135</t>
    </r>
  </si>
  <si>
    <r>
      <t xml:space="preserve">Rok: (videti </t>
    </r>
    <r>
      <rPr>
        <b/>
        <sz val="11"/>
        <rFont val="Arial"/>
        <family val="2"/>
      </rPr>
      <t>napomenu br 5</t>
    </r>
    <r>
      <rPr>
        <sz val="11"/>
        <rFont val="Arial"/>
        <family val="2"/>
        <charset val="238"/>
      </rPr>
      <t xml:space="preserve">): </t>
    </r>
    <r>
      <rPr>
        <b/>
        <sz val="11"/>
        <rFont val="Arial"/>
        <family val="2"/>
        <charset val="238"/>
      </rPr>
      <t>X+157</t>
    </r>
  </si>
  <si>
    <t>Investitor: Prof. dr Veljko Milutinovic, Beograd</t>
  </si>
  <si>
    <t xml:space="preserve">PREDMER I PREDRAČUN  AG  RADOVA     </t>
  </si>
  <si>
    <r>
      <t>*</t>
    </r>
    <r>
      <rPr>
        <b/>
        <sz val="11"/>
        <rFont val="Arial"/>
        <family val="2"/>
      </rPr>
      <t xml:space="preserve">SASTAVIO: PROF. DR VELJKO MILUTINOVIĆ 
(PO DARPA CMMI STANDARDU) 7.1.2011. </t>
    </r>
    <r>
      <rPr>
        <b/>
        <sz val="14"/>
        <rFont val="Calibri"/>
        <family val="2"/>
      </rPr>
      <t>@</t>
    </r>
    <r>
      <rPr>
        <b/>
        <sz val="9.35"/>
        <rFont val="Arial"/>
        <family val="2"/>
      </rPr>
      <t>BGD(SRB)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</si>
</sst>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50">
    <font>
      <sz val="10"/>
      <name val="Arial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26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Calibri"/>
      <family val="2"/>
    </font>
    <font>
      <b/>
      <sz val="9.35"/>
      <name val="Arial"/>
      <family val="2"/>
    </font>
    <font>
      <b/>
      <sz val="11"/>
      <color indexed="10"/>
      <name val="Arial"/>
      <family val="2"/>
    </font>
    <font>
      <sz val="11"/>
      <name val="Calibri"/>
      <family val="2"/>
      <charset val="238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  <charset val="204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</font>
    <font>
      <b/>
      <sz val="18"/>
      <name val="Arial"/>
      <family val="2"/>
      <charset val="204"/>
    </font>
    <font>
      <sz val="11"/>
      <color indexed="17"/>
      <name val="Arial"/>
      <family val="2"/>
    </font>
    <font>
      <sz val="11"/>
      <color indexed="10"/>
      <name val="Arial"/>
      <family val="2"/>
    </font>
    <font>
      <b/>
      <sz val="18"/>
      <name val="Arial"/>
      <family val="2"/>
    </font>
    <font>
      <b/>
      <sz val="22"/>
      <name val="Arial"/>
      <family val="2"/>
      <charset val="204"/>
    </font>
    <font>
      <b/>
      <sz val="24"/>
      <name val="Arial"/>
      <family val="2"/>
    </font>
    <font>
      <b/>
      <sz val="11"/>
      <color indexed="17"/>
      <name val="Arial"/>
      <family val="2"/>
    </font>
    <font>
      <sz val="11"/>
      <color indexed="17"/>
      <name val="Arial"/>
      <family val="2"/>
    </font>
    <font>
      <b/>
      <sz val="20"/>
      <name val="Arial"/>
      <family val="2"/>
    </font>
    <font>
      <b/>
      <sz val="26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2" fillId="15" borderId="0" applyNumberFormat="0" applyBorder="0" applyAlignment="0" applyProtection="0"/>
    <xf numFmtId="0" fontId="3" fillId="3" borderId="0" applyNumberFormat="0" applyBorder="0" applyAlignment="0" applyProtection="0"/>
    <xf numFmtId="0" fontId="36" fillId="20" borderId="1" applyNumberFormat="0" applyAlignment="0" applyProtection="0"/>
    <xf numFmtId="0" fontId="4" fillId="21" borderId="2" applyNumberFormat="0" applyAlignment="0" applyProtection="0"/>
    <xf numFmtId="0" fontId="5" fillId="22" borderId="3" applyNumberFormat="0" applyAlignment="0" applyProtection="0"/>
    <xf numFmtId="0" fontId="5" fillId="22" borderId="3" applyNumberFormat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2" applyNumberFormat="0" applyAlignment="0" applyProtection="0"/>
    <xf numFmtId="0" fontId="12" fillId="21" borderId="7" applyNumberFormat="0" applyAlignment="0" applyProtection="0"/>
    <xf numFmtId="0" fontId="4" fillId="21" borderId="2" applyNumberFormat="0" applyAlignment="0" applyProtection="0"/>
    <xf numFmtId="0" fontId="13" fillId="0" borderId="8" applyNumberFormat="0" applyFill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36" fillId="20" borderId="1" applyNumberFormat="0" applyAlignment="0" applyProtection="0"/>
    <xf numFmtId="0" fontId="12" fillId="21" borderId="7" applyNumberFormat="0" applyAlignment="0" applyProtection="0"/>
    <xf numFmtId="0" fontId="13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1" fillId="7" borderId="2" applyNumberFormat="0" applyAlignment="0" applyProtection="0"/>
    <xf numFmtId="0" fontId="17" fillId="0" borderId="0" applyNumberFormat="0" applyFill="0" applyBorder="0" applyAlignment="0" applyProtection="0"/>
  </cellStyleXfs>
  <cellXfs count="307">
    <xf numFmtId="0" fontId="0" fillId="0" borderId="0" xfId="0"/>
    <xf numFmtId="0" fontId="16" fillId="0" borderId="0" xfId="73"/>
    <xf numFmtId="0" fontId="19" fillId="0" borderId="0" xfId="73" applyFont="1" applyFill="1" applyAlignment="1">
      <alignment horizontal="center"/>
    </xf>
    <xf numFmtId="0" fontId="19" fillId="0" borderId="0" xfId="73" applyFont="1"/>
    <xf numFmtId="0" fontId="19" fillId="0" borderId="0" xfId="73" applyFont="1" applyFill="1"/>
    <xf numFmtId="0" fontId="20" fillId="0" borderId="0" xfId="73" applyFont="1" applyAlignment="1">
      <alignment horizontal="justify" vertical="top" wrapText="1"/>
    </xf>
    <xf numFmtId="0" fontId="20" fillId="0" borderId="0" xfId="73" applyFont="1" applyAlignment="1">
      <alignment vertical="center"/>
    </xf>
    <xf numFmtId="0" fontId="20" fillId="0" borderId="0" xfId="73" applyFont="1"/>
    <xf numFmtId="0" fontId="19" fillId="0" borderId="0" xfId="73" applyFont="1" applyFill="1" applyBorder="1" applyAlignment="1">
      <alignment horizontal="center"/>
    </xf>
    <xf numFmtId="0" fontId="20" fillId="0" borderId="0" xfId="73" applyFont="1" applyBorder="1" applyAlignment="1">
      <alignment vertical="center"/>
    </xf>
    <xf numFmtId="0" fontId="19" fillId="0" borderId="0" xfId="73" applyFont="1" applyBorder="1"/>
    <xf numFmtId="0" fontId="19" fillId="0" borderId="0" xfId="73" applyFont="1" applyFill="1" applyBorder="1"/>
    <xf numFmtId="0" fontId="20" fillId="0" borderId="0" xfId="73" applyFont="1" applyBorder="1" applyAlignment="1">
      <alignment vertical="top" wrapText="1"/>
    </xf>
    <xf numFmtId="0" fontId="19" fillId="0" borderId="0" xfId="73" applyFont="1" applyBorder="1" applyAlignment="1">
      <alignment vertical="top" wrapText="1"/>
    </xf>
    <xf numFmtId="0" fontId="16" fillId="0" borderId="0" xfId="73" applyFont="1"/>
    <xf numFmtId="0" fontId="19" fillId="0" borderId="10" xfId="73" applyFont="1" applyFill="1" applyBorder="1" applyAlignment="1">
      <alignment horizontal="center"/>
    </xf>
    <xf numFmtId="49" fontId="20" fillId="0" borderId="11" xfId="73" applyNumberFormat="1" applyFont="1" applyFill="1" applyBorder="1" applyAlignment="1">
      <alignment horizontal="center" vertical="top" wrapText="1"/>
    </xf>
    <xf numFmtId="0" fontId="19" fillId="0" borderId="11" xfId="73" applyFont="1" applyBorder="1" applyAlignment="1">
      <alignment vertical="top" wrapText="1"/>
    </xf>
    <xf numFmtId="0" fontId="19" fillId="0" borderId="11" xfId="73" applyFont="1" applyFill="1" applyBorder="1" applyAlignment="1">
      <alignment horizontal="center" wrapText="1"/>
    </xf>
    <xf numFmtId="4" fontId="19" fillId="0" borderId="11" xfId="73" applyNumberFormat="1" applyFont="1" applyFill="1" applyBorder="1" applyAlignment="1">
      <alignment wrapText="1"/>
    </xf>
    <xf numFmtId="4" fontId="19" fillId="24" borderId="11" xfId="73" applyNumberFormat="1" applyFont="1" applyFill="1" applyBorder="1" applyAlignment="1">
      <alignment wrapText="1"/>
    </xf>
    <xf numFmtId="0" fontId="16" fillId="0" borderId="0" xfId="73" applyFont="1" applyFill="1"/>
    <xf numFmtId="0" fontId="16" fillId="0" borderId="11" xfId="73" applyFont="1" applyFill="1" applyBorder="1"/>
    <xf numFmtId="49" fontId="20" fillId="0" borderId="12" xfId="73" applyNumberFormat="1" applyFont="1" applyFill="1" applyBorder="1" applyAlignment="1">
      <alignment horizontal="center" vertical="top" wrapText="1"/>
    </xf>
    <xf numFmtId="0" fontId="23" fillId="0" borderId="11" xfId="73" applyFont="1" applyBorder="1" applyAlignment="1">
      <alignment horizontal="center" wrapText="1"/>
    </xf>
    <xf numFmtId="0" fontId="16" fillId="0" borderId="0" xfId="73" applyFont="1" applyFill="1" applyBorder="1"/>
    <xf numFmtId="0" fontId="16" fillId="0" borderId="13" xfId="73" applyFont="1" applyFill="1" applyBorder="1"/>
    <xf numFmtId="0" fontId="19" fillId="0" borderId="0" xfId="73" applyFont="1" applyBorder="1" applyAlignment="1">
      <alignment horizontal="justify" vertical="top" wrapText="1"/>
    </xf>
    <xf numFmtId="49" fontId="20" fillId="0" borderId="14" xfId="73" applyNumberFormat="1" applyFont="1" applyFill="1" applyBorder="1" applyAlignment="1">
      <alignment horizontal="center" vertical="top" wrapText="1"/>
    </xf>
    <xf numFmtId="0" fontId="19" fillId="0" borderId="14" xfId="73" applyFont="1" applyBorder="1" applyAlignment="1">
      <alignment vertical="top" wrapText="1"/>
    </xf>
    <xf numFmtId="0" fontId="19" fillId="0" borderId="15" xfId="73" applyFont="1" applyFill="1" applyBorder="1" applyAlignment="1">
      <alignment horizontal="center" wrapText="1"/>
    </xf>
    <xf numFmtId="4" fontId="19" fillId="0" borderId="15" xfId="73" applyNumberFormat="1" applyFont="1" applyFill="1" applyBorder="1" applyAlignment="1">
      <alignment wrapText="1"/>
    </xf>
    <xf numFmtId="4" fontId="19" fillId="24" borderId="15" xfId="73" applyNumberFormat="1" applyFont="1" applyFill="1" applyBorder="1" applyAlignment="1">
      <alignment wrapText="1"/>
    </xf>
    <xf numFmtId="4" fontId="19" fillId="24" borderId="10" xfId="73" applyNumberFormat="1" applyFont="1" applyFill="1" applyBorder="1" applyAlignment="1">
      <alignment wrapText="1"/>
    </xf>
    <xf numFmtId="49" fontId="20" fillId="0" borderId="15" xfId="73" applyNumberFormat="1" applyFont="1" applyFill="1" applyBorder="1" applyAlignment="1">
      <alignment horizontal="center" vertical="top" wrapText="1"/>
    </xf>
    <xf numFmtId="0" fontId="19" fillId="0" borderId="16" xfId="73" applyFont="1" applyFill="1" applyBorder="1" applyAlignment="1">
      <alignment horizontal="center" wrapText="1"/>
    </xf>
    <xf numFmtId="4" fontId="19" fillId="0" borderId="16" xfId="73" applyNumberFormat="1" applyFont="1" applyFill="1" applyBorder="1" applyAlignment="1">
      <alignment wrapText="1"/>
    </xf>
    <xf numFmtId="49" fontId="20" fillId="0" borderId="17" xfId="73" applyNumberFormat="1" applyFont="1" applyFill="1" applyBorder="1" applyAlignment="1">
      <alignment horizontal="center" vertical="top" wrapText="1"/>
    </xf>
    <xf numFmtId="49" fontId="20" fillId="0" borderId="18" xfId="73" applyNumberFormat="1" applyFont="1" applyFill="1" applyBorder="1" applyAlignment="1">
      <alignment horizontal="center" vertical="top" wrapText="1"/>
    </xf>
    <xf numFmtId="0" fontId="19" fillId="0" borderId="12" xfId="73" applyFont="1" applyBorder="1" applyAlignment="1">
      <alignment vertical="top" wrapText="1"/>
    </xf>
    <xf numFmtId="49" fontId="20" fillId="0" borderId="10" xfId="73" applyNumberFormat="1" applyFont="1" applyFill="1" applyBorder="1" applyAlignment="1">
      <alignment horizontal="center" vertical="top" wrapText="1"/>
    </xf>
    <xf numFmtId="4" fontId="26" fillId="0" borderId="15" xfId="73" applyNumberFormat="1" applyFont="1" applyFill="1" applyBorder="1" applyAlignment="1">
      <alignment horizontal="center" vertical="center"/>
    </xf>
    <xf numFmtId="4" fontId="26" fillId="0" borderId="16" xfId="73" applyNumberFormat="1" applyFont="1" applyFill="1" applyBorder="1" applyAlignment="1">
      <alignment horizontal="center" vertical="center"/>
    </xf>
    <xf numFmtId="4" fontId="26" fillId="0" borderId="19" xfId="73" applyNumberFormat="1" applyFont="1" applyFill="1" applyBorder="1" applyAlignment="1">
      <alignment horizontal="center" vertical="center"/>
    </xf>
    <xf numFmtId="49" fontId="19" fillId="0" borderId="17" xfId="73" applyNumberFormat="1" applyFont="1" applyFill="1" applyBorder="1" applyAlignment="1">
      <alignment horizontal="center" vertical="top" wrapText="1"/>
    </xf>
    <xf numFmtId="0" fontId="19" fillId="0" borderId="15" xfId="73" applyFont="1" applyFill="1" applyBorder="1" applyAlignment="1">
      <alignment vertical="top" wrapText="1"/>
    </xf>
    <xf numFmtId="49" fontId="19" fillId="0" borderId="14" xfId="73" applyNumberFormat="1" applyFont="1" applyFill="1" applyBorder="1" applyAlignment="1">
      <alignment horizontal="center" vertical="top" wrapText="1"/>
    </xf>
    <xf numFmtId="0" fontId="19" fillId="0" borderId="15" xfId="73" applyFont="1" applyBorder="1" applyAlignment="1">
      <alignment vertical="top" wrapText="1"/>
    </xf>
    <xf numFmtId="49" fontId="27" fillId="0" borderId="14" xfId="73" applyNumberFormat="1" applyFont="1" applyFill="1" applyBorder="1" applyAlignment="1">
      <alignment horizontal="center" vertical="top" wrapText="1"/>
    </xf>
    <xf numFmtId="0" fontId="28" fillId="0" borderId="15" xfId="73" applyFont="1" applyBorder="1" applyAlignment="1">
      <alignment vertical="top" wrapText="1"/>
    </xf>
    <xf numFmtId="0" fontId="28" fillId="0" borderId="17" xfId="73" applyNumberFormat="1" applyFont="1" applyBorder="1" applyAlignment="1">
      <alignment vertical="top" wrapText="1"/>
    </xf>
    <xf numFmtId="0" fontId="19" fillId="0" borderId="17" xfId="73" applyNumberFormat="1" applyFont="1" applyBorder="1" applyAlignment="1">
      <alignment vertical="top" wrapText="1"/>
    </xf>
    <xf numFmtId="0" fontId="28" fillId="0" borderId="15" xfId="73" applyFont="1" applyFill="1" applyBorder="1" applyAlignment="1">
      <alignment vertical="top" wrapText="1"/>
    </xf>
    <xf numFmtId="4" fontId="19" fillId="0" borderId="15" xfId="73" applyNumberFormat="1" applyFont="1" applyFill="1" applyBorder="1" applyAlignment="1">
      <alignment horizontal="center" wrapText="1"/>
    </xf>
    <xf numFmtId="49" fontId="20" fillId="0" borderId="16" xfId="73" applyNumberFormat="1" applyFont="1" applyFill="1" applyBorder="1" applyAlignment="1">
      <alignment horizontal="center" vertical="top" wrapText="1"/>
    </xf>
    <xf numFmtId="0" fontId="19" fillId="0" borderId="20" xfId="73" applyFont="1" applyFill="1" applyBorder="1" applyAlignment="1">
      <alignment vertical="top" wrapText="1"/>
    </xf>
    <xf numFmtId="0" fontId="28" fillId="0" borderId="20" xfId="73" applyFont="1" applyBorder="1" applyAlignment="1">
      <alignment vertical="top" wrapText="1"/>
    </xf>
    <xf numFmtId="0" fontId="19" fillId="0" borderId="20" xfId="73" applyFont="1" applyBorder="1" applyAlignment="1">
      <alignment vertical="top" wrapText="1"/>
    </xf>
    <xf numFmtId="0" fontId="19" fillId="0" borderId="15" xfId="73" applyNumberFormat="1" applyFont="1" applyFill="1" applyBorder="1" applyAlignment="1">
      <alignment vertical="top" wrapText="1"/>
    </xf>
    <xf numFmtId="49" fontId="20" fillId="0" borderId="21" xfId="73" applyNumberFormat="1" applyFont="1" applyFill="1" applyBorder="1" applyAlignment="1">
      <alignment horizontal="center" vertical="top" wrapText="1"/>
    </xf>
    <xf numFmtId="0" fontId="32" fillId="0" borderId="15" xfId="73" applyFont="1" applyBorder="1" applyAlignment="1">
      <alignment vertical="top" wrapText="1"/>
    </xf>
    <xf numFmtId="0" fontId="19" fillId="4" borderId="0" xfId="73" applyFont="1" applyFill="1" applyBorder="1" applyAlignment="1">
      <alignment vertical="top" wrapText="1"/>
    </xf>
    <xf numFmtId="4" fontId="19" fillId="24" borderId="0" xfId="73" applyNumberFormat="1" applyFont="1" applyFill="1" applyBorder="1" applyAlignment="1">
      <alignment wrapText="1"/>
    </xf>
    <xf numFmtId="4" fontId="19" fillId="0" borderId="0" xfId="73" applyNumberFormat="1" applyFont="1" applyFill="1" applyBorder="1" applyAlignment="1">
      <alignment wrapText="1"/>
    </xf>
    <xf numFmtId="0" fontId="16" fillId="24" borderId="0" xfId="73" applyFill="1"/>
    <xf numFmtId="49" fontId="19" fillId="24" borderId="0" xfId="73" applyNumberFormat="1" applyFont="1" applyFill="1" applyBorder="1" applyAlignment="1">
      <alignment horizontal="center" vertical="top" wrapText="1"/>
    </xf>
    <xf numFmtId="0" fontId="19" fillId="24" borderId="0" xfId="73" applyFont="1" applyFill="1" applyBorder="1" applyAlignment="1">
      <alignment vertical="top" wrapText="1"/>
    </xf>
    <xf numFmtId="0" fontId="19" fillId="24" borderId="0" xfId="73" applyFont="1" applyFill="1" applyBorder="1" applyAlignment="1">
      <alignment horizontal="center" wrapText="1"/>
    </xf>
    <xf numFmtId="0" fontId="34" fillId="0" borderId="0" xfId="73" applyFont="1"/>
    <xf numFmtId="0" fontId="34" fillId="0" borderId="0" xfId="73" applyFont="1" applyAlignment="1">
      <alignment vertical="center"/>
    </xf>
    <xf numFmtId="4" fontId="35" fillId="0" borderId="22" xfId="73" applyNumberFormat="1" applyFont="1" applyFill="1" applyBorder="1" applyAlignment="1">
      <alignment wrapText="1"/>
    </xf>
    <xf numFmtId="4" fontId="35" fillId="0" borderId="23" xfId="73" applyNumberFormat="1" applyFont="1" applyFill="1" applyBorder="1" applyAlignment="1">
      <alignment wrapText="1"/>
    </xf>
    <xf numFmtId="4" fontId="19" fillId="0" borderId="23" xfId="73" applyNumberFormat="1" applyFont="1" applyFill="1" applyBorder="1" applyAlignment="1">
      <alignment wrapText="1"/>
    </xf>
    <xf numFmtId="4" fontId="19" fillId="0" borderId="22" xfId="73" applyNumberFormat="1" applyFont="1" applyFill="1" applyBorder="1" applyAlignment="1">
      <alignment wrapText="1"/>
    </xf>
    <xf numFmtId="0" fontId="34" fillId="0" borderId="24" xfId="73" applyFont="1" applyBorder="1"/>
    <xf numFmtId="0" fontId="34" fillId="0" borderId="25" xfId="73" applyFont="1" applyBorder="1"/>
    <xf numFmtId="0" fontId="34" fillId="0" borderId="25" xfId="73" applyFont="1" applyBorder="1" applyAlignment="1">
      <alignment vertical="center"/>
    </xf>
    <xf numFmtId="4" fontId="26" fillId="0" borderId="26" xfId="73" applyNumberFormat="1" applyFont="1" applyFill="1" applyBorder="1" applyAlignment="1">
      <alignment horizontal="center" vertical="center"/>
    </xf>
    <xf numFmtId="4" fontId="26" fillId="0" borderId="27" xfId="73" applyNumberFormat="1" applyFont="1" applyFill="1" applyBorder="1" applyAlignment="1">
      <alignment horizontal="center" vertical="center"/>
    </xf>
    <xf numFmtId="4" fontId="26" fillId="0" borderId="23" xfId="73" applyNumberFormat="1" applyFont="1" applyFill="1" applyBorder="1" applyAlignment="1">
      <alignment horizontal="center" vertical="center"/>
    </xf>
    <xf numFmtId="0" fontId="16" fillId="0" borderId="26" xfId="73" applyFont="1" applyFill="1" applyBorder="1"/>
    <xf numFmtId="49" fontId="19" fillId="0" borderId="28" xfId="73" applyNumberFormat="1" applyFont="1" applyFill="1" applyBorder="1" applyAlignment="1">
      <alignment horizontal="center" vertical="top" wrapText="1"/>
    </xf>
    <xf numFmtId="49" fontId="27" fillId="0" borderId="23" xfId="73" applyNumberFormat="1" applyFont="1" applyFill="1" applyBorder="1" applyAlignment="1">
      <alignment horizontal="center" vertical="top" wrapText="1"/>
    </xf>
    <xf numFmtId="0" fontId="32" fillId="25" borderId="23" xfId="73" applyFont="1" applyFill="1" applyBorder="1" applyAlignment="1">
      <alignment vertical="top" wrapText="1"/>
    </xf>
    <xf numFmtId="0" fontId="19" fillId="0" borderId="23" xfId="73" applyFont="1" applyFill="1" applyBorder="1" applyAlignment="1">
      <alignment horizontal="center" wrapText="1"/>
    </xf>
    <xf numFmtId="0" fontId="16" fillId="0" borderId="23" xfId="73" applyFont="1" applyFill="1" applyBorder="1"/>
    <xf numFmtId="49" fontId="27" fillId="0" borderId="28" xfId="73" applyNumberFormat="1" applyFont="1" applyFill="1" applyBorder="1" applyAlignment="1">
      <alignment horizontal="center" vertical="top" wrapText="1"/>
    </xf>
    <xf numFmtId="0" fontId="19" fillId="25" borderId="23" xfId="73" applyFont="1" applyFill="1" applyBorder="1" applyAlignment="1">
      <alignment vertical="top" wrapText="1"/>
    </xf>
    <xf numFmtId="49" fontId="20" fillId="0" borderId="28" xfId="73" applyNumberFormat="1" applyFont="1" applyFill="1" applyBorder="1" applyAlignment="1">
      <alignment horizontal="center" vertical="top" wrapText="1"/>
    </xf>
    <xf numFmtId="0" fontId="19" fillId="25" borderId="29" xfId="73" applyNumberFormat="1" applyFont="1" applyFill="1" applyBorder="1" applyAlignment="1">
      <alignment vertical="top" wrapText="1"/>
    </xf>
    <xf numFmtId="0" fontId="19" fillId="25" borderId="23" xfId="73" applyNumberFormat="1" applyFont="1" applyFill="1" applyBorder="1" applyAlignment="1">
      <alignment vertical="top" wrapText="1"/>
    </xf>
    <xf numFmtId="0" fontId="28" fillId="0" borderId="23" xfId="73" applyFont="1" applyFill="1" applyBorder="1" applyAlignment="1">
      <alignment horizontal="center" wrapText="1"/>
    </xf>
    <xf numFmtId="0" fontId="16" fillId="0" borderId="23" xfId="0" applyFont="1" applyBorder="1" applyAlignment="1">
      <alignment horizontal="right" vertical="center"/>
    </xf>
    <xf numFmtId="4" fontId="19" fillId="0" borderId="23" xfId="73" applyNumberFormat="1" applyFont="1" applyFill="1" applyBorder="1" applyAlignment="1">
      <alignment vertical="center" wrapText="1"/>
    </xf>
    <xf numFmtId="0" fontId="19" fillId="0" borderId="29" xfId="73" applyNumberFormat="1" applyFont="1" applyBorder="1" applyAlignment="1">
      <alignment horizontal="right" vertical="center" wrapText="1"/>
    </xf>
    <xf numFmtId="0" fontId="19" fillId="0" borderId="23" xfId="73" applyFont="1" applyFill="1" applyBorder="1" applyAlignment="1">
      <alignment horizontal="center" vertical="center" wrapText="1"/>
    </xf>
    <xf numFmtId="49" fontId="20" fillId="0" borderId="23" xfId="73" applyNumberFormat="1" applyFont="1" applyFill="1" applyBorder="1" applyAlignment="1">
      <alignment horizontal="center" vertical="top" wrapText="1"/>
    </xf>
    <xf numFmtId="4" fontId="19" fillId="0" borderId="23" xfId="73" applyNumberFormat="1" applyFont="1" applyFill="1" applyBorder="1" applyAlignment="1">
      <alignment horizontal="center" wrapText="1"/>
    </xf>
    <xf numFmtId="49" fontId="20" fillId="0" borderId="26" xfId="73" applyNumberFormat="1" applyFont="1" applyFill="1" applyBorder="1" applyAlignment="1">
      <alignment horizontal="center" vertical="top" wrapText="1"/>
    </xf>
    <xf numFmtId="0" fontId="19" fillId="25" borderId="22" xfId="73" applyFont="1" applyFill="1" applyBorder="1" applyAlignment="1">
      <alignment vertical="top" wrapText="1"/>
    </xf>
    <xf numFmtId="0" fontId="23" fillId="0" borderId="27" xfId="73" applyFont="1" applyFill="1" applyBorder="1" applyAlignment="1">
      <alignment horizontal="center" vertical="center"/>
    </xf>
    <xf numFmtId="49" fontId="20" fillId="0" borderId="30" xfId="73" applyNumberFormat="1" applyFont="1" applyFill="1" applyBorder="1" applyAlignment="1">
      <alignment horizontal="center" vertical="top" wrapText="1"/>
    </xf>
    <xf numFmtId="0" fontId="19" fillId="25" borderId="30" xfId="73" applyFont="1" applyFill="1" applyBorder="1" applyAlignment="1">
      <alignment vertical="top" wrapText="1"/>
    </xf>
    <xf numFmtId="0" fontId="19" fillId="0" borderId="30" xfId="73" applyFont="1" applyFill="1" applyBorder="1" applyAlignment="1">
      <alignment horizontal="center" wrapText="1"/>
    </xf>
    <xf numFmtId="4" fontId="19" fillId="0" borderId="30" xfId="73" applyNumberFormat="1" applyFont="1" applyFill="1" applyBorder="1" applyAlignment="1">
      <alignment wrapText="1"/>
    </xf>
    <xf numFmtId="4" fontId="20" fillId="26" borderId="28" xfId="73" applyNumberFormat="1" applyFont="1" applyFill="1" applyBorder="1" applyAlignment="1">
      <alignment vertical="center" wrapText="1"/>
    </xf>
    <xf numFmtId="0" fontId="16" fillId="0" borderId="31" xfId="73" applyFont="1" applyFill="1" applyBorder="1"/>
    <xf numFmtId="0" fontId="20" fillId="25" borderId="30" xfId="73" applyFont="1" applyFill="1" applyBorder="1" applyAlignment="1">
      <alignment vertical="top" wrapText="1"/>
    </xf>
    <xf numFmtId="4" fontId="19" fillId="25" borderId="30" xfId="73" applyNumberFormat="1" applyFont="1" applyFill="1" applyBorder="1" applyAlignment="1">
      <alignment wrapText="1"/>
    </xf>
    <xf numFmtId="4" fontId="16" fillId="0" borderId="0" xfId="73" applyNumberFormat="1" applyFont="1" applyFill="1"/>
    <xf numFmtId="4" fontId="40" fillId="25" borderId="0" xfId="0" applyNumberFormat="1" applyFont="1" applyFill="1" applyBorder="1" applyAlignment="1">
      <alignment vertical="center"/>
    </xf>
    <xf numFmtId="164" fontId="16" fillId="0" borderId="0" xfId="73" applyNumberFormat="1" applyFont="1" applyFill="1"/>
    <xf numFmtId="4" fontId="40" fillId="25" borderId="32" xfId="0" applyNumberFormat="1" applyFont="1" applyFill="1" applyBorder="1" applyAlignment="1">
      <alignment vertical="center"/>
    </xf>
    <xf numFmtId="4" fontId="21" fillId="25" borderId="30" xfId="73" applyNumberFormat="1" applyFont="1" applyFill="1" applyBorder="1" applyAlignment="1">
      <alignment horizontal="center" vertical="center" wrapText="1"/>
    </xf>
    <xf numFmtId="4" fontId="21" fillId="25" borderId="28" xfId="73" applyNumberFormat="1" applyFont="1" applyFill="1" applyBorder="1" applyAlignment="1">
      <alignment horizontal="center" vertical="center" wrapText="1"/>
    </xf>
    <xf numFmtId="4" fontId="19" fillId="0" borderId="28" xfId="73" applyNumberFormat="1" applyFont="1" applyFill="1" applyBorder="1" applyAlignment="1">
      <alignment wrapText="1"/>
    </xf>
    <xf numFmtId="4" fontId="41" fillId="0" borderId="23" xfId="73" applyNumberFormat="1" applyFont="1" applyFill="1" applyBorder="1" applyAlignment="1">
      <alignment vertical="center" wrapText="1"/>
    </xf>
    <xf numFmtId="49" fontId="20" fillId="0" borderId="33" xfId="73" applyNumberFormat="1" applyFont="1" applyFill="1" applyBorder="1" applyAlignment="1">
      <alignment horizontal="center" vertical="top" wrapText="1"/>
    </xf>
    <xf numFmtId="49" fontId="20" fillId="0" borderId="34" xfId="73" applyNumberFormat="1" applyFont="1" applyFill="1" applyBorder="1" applyAlignment="1">
      <alignment horizontal="center" vertical="top" wrapText="1"/>
    </xf>
    <xf numFmtId="0" fontId="19" fillId="0" borderId="23" xfId="73" applyFont="1" applyFill="1" applyBorder="1" applyAlignment="1">
      <alignment horizontal="right" vertical="center" wrapText="1"/>
    </xf>
    <xf numFmtId="0" fontId="19" fillId="0" borderId="29" xfId="73" applyNumberFormat="1" applyFont="1" applyBorder="1" applyAlignment="1">
      <alignment vertical="center" wrapText="1"/>
    </xf>
    <xf numFmtId="4" fontId="22" fillId="0" borderId="28" xfId="73" applyNumberFormat="1" applyFont="1" applyFill="1" applyBorder="1" applyAlignment="1">
      <alignment wrapText="1"/>
    </xf>
    <xf numFmtId="4" fontId="16" fillId="0" borderId="0" xfId="73" applyNumberFormat="1" applyFont="1" applyFill="1" applyBorder="1"/>
    <xf numFmtId="0" fontId="16" fillId="0" borderId="12" xfId="73" applyFont="1" applyFill="1" applyBorder="1"/>
    <xf numFmtId="0" fontId="28" fillId="0" borderId="12" xfId="73" applyFont="1" applyBorder="1" applyAlignment="1">
      <alignment vertical="top" wrapText="1"/>
    </xf>
    <xf numFmtId="0" fontId="19" fillId="0" borderId="12" xfId="73" applyFont="1" applyFill="1" applyBorder="1" applyAlignment="1">
      <alignment horizontal="center" wrapText="1"/>
    </xf>
    <xf numFmtId="4" fontId="19" fillId="0" borderId="12" xfId="73" applyNumberFormat="1" applyFont="1" applyFill="1" applyBorder="1" applyAlignment="1">
      <alignment wrapText="1"/>
    </xf>
    <xf numFmtId="4" fontId="19" fillId="27" borderId="12" xfId="73" applyNumberFormat="1" applyFont="1" applyFill="1" applyBorder="1" applyAlignment="1">
      <alignment wrapText="1"/>
    </xf>
    <xf numFmtId="0" fontId="19" fillId="0" borderId="22" xfId="73" applyFont="1" applyFill="1" applyBorder="1" applyAlignment="1">
      <alignment horizontal="center" wrapText="1"/>
    </xf>
    <xf numFmtId="4" fontId="19" fillId="0" borderId="35" xfId="73" applyNumberFormat="1" applyFont="1" applyFill="1" applyBorder="1" applyAlignment="1">
      <alignment wrapText="1"/>
    </xf>
    <xf numFmtId="4" fontId="42" fillId="0" borderId="35" xfId="73" applyNumberFormat="1" applyFont="1" applyFill="1" applyBorder="1" applyAlignment="1">
      <alignment wrapText="1"/>
    </xf>
    <xf numFmtId="0" fontId="19" fillId="0" borderId="23" xfId="73" applyFont="1" applyBorder="1" applyAlignment="1">
      <alignment vertical="top" wrapText="1"/>
    </xf>
    <xf numFmtId="4" fontId="47" fillId="0" borderId="23" xfId="73" applyNumberFormat="1" applyFont="1" applyFill="1" applyBorder="1" applyAlignment="1">
      <alignment vertical="center" wrapText="1"/>
    </xf>
    <xf numFmtId="4" fontId="19" fillId="27" borderId="15" xfId="73" applyNumberFormat="1" applyFont="1" applyFill="1" applyBorder="1" applyAlignment="1">
      <alignment wrapText="1"/>
    </xf>
    <xf numFmtId="0" fontId="19" fillId="0" borderId="23" xfId="73" applyNumberFormat="1" applyFont="1" applyFill="1" applyBorder="1" applyAlignment="1">
      <alignment vertical="top" wrapText="1"/>
    </xf>
    <xf numFmtId="0" fontId="19" fillId="0" borderId="29" xfId="73" applyNumberFormat="1" applyFont="1" applyBorder="1" applyAlignment="1">
      <alignment vertical="top" wrapText="1"/>
    </xf>
    <xf numFmtId="4" fontId="46" fillId="26" borderId="28" xfId="73" applyNumberFormat="1" applyFont="1" applyFill="1" applyBorder="1" applyAlignment="1">
      <alignment vertical="center" wrapText="1"/>
    </xf>
    <xf numFmtId="0" fontId="19" fillId="0" borderId="30" xfId="73" applyFont="1" applyBorder="1"/>
    <xf numFmtId="49" fontId="20" fillId="0" borderId="0" xfId="73" applyNumberFormat="1" applyFont="1" applyFill="1" applyBorder="1" applyAlignment="1">
      <alignment horizontal="center" vertical="top" wrapText="1"/>
    </xf>
    <xf numFmtId="0" fontId="19" fillId="0" borderId="0" xfId="73" applyFont="1" applyFill="1" applyBorder="1" applyAlignment="1">
      <alignment horizontal="center" wrapText="1"/>
    </xf>
    <xf numFmtId="0" fontId="19" fillId="25" borderId="0" xfId="73" applyFont="1" applyFill="1"/>
    <xf numFmtId="0" fontId="16" fillId="0" borderId="36" xfId="73" applyFont="1" applyFill="1" applyBorder="1"/>
    <xf numFmtId="0" fontId="43" fillId="0" borderId="20" xfId="73" applyFont="1" applyBorder="1" applyAlignment="1">
      <alignment vertical="top" wrapText="1"/>
    </xf>
    <xf numFmtId="0" fontId="28" fillId="0" borderId="0" xfId="73" applyFont="1" applyBorder="1" applyAlignment="1">
      <alignment vertical="top" wrapText="1"/>
    </xf>
    <xf numFmtId="4" fontId="19" fillId="27" borderId="0" xfId="73" applyNumberFormat="1" applyFont="1" applyFill="1" applyBorder="1" applyAlignment="1">
      <alignment wrapText="1"/>
    </xf>
    <xf numFmtId="4" fontId="40" fillId="25" borderId="30" xfId="0" applyNumberFormat="1" applyFont="1" applyFill="1" applyBorder="1" applyAlignment="1">
      <alignment vertical="center"/>
    </xf>
    <xf numFmtId="4" fontId="19" fillId="0" borderId="23" xfId="73" applyNumberFormat="1" applyFont="1" applyFill="1" applyBorder="1" applyAlignment="1">
      <alignment horizontal="right" vertical="center" wrapText="1"/>
    </xf>
    <xf numFmtId="4" fontId="25" fillId="26" borderId="28" xfId="73" applyNumberFormat="1" applyFont="1" applyFill="1" applyBorder="1" applyAlignment="1">
      <alignment vertical="center" wrapText="1"/>
    </xf>
    <xf numFmtId="0" fontId="19" fillId="25" borderId="32" xfId="73" applyFont="1" applyFill="1" applyBorder="1" applyAlignment="1">
      <alignment vertical="top" wrapText="1"/>
    </xf>
    <xf numFmtId="4" fontId="25" fillId="25" borderId="28" xfId="73" applyNumberFormat="1" applyFont="1" applyFill="1" applyBorder="1" applyAlignment="1">
      <alignment vertical="center" wrapText="1"/>
    </xf>
    <xf numFmtId="0" fontId="20" fillId="25" borderId="23" xfId="73" applyFont="1" applyFill="1" applyBorder="1" applyAlignment="1">
      <alignment vertical="top" wrapText="1"/>
    </xf>
    <xf numFmtId="0" fontId="16" fillId="0" borderId="31" xfId="73" applyBorder="1"/>
    <xf numFmtId="0" fontId="19" fillId="0" borderId="30" xfId="73" applyFont="1" applyFill="1" applyBorder="1" applyAlignment="1">
      <alignment horizontal="center"/>
    </xf>
    <xf numFmtId="0" fontId="19" fillId="0" borderId="30" xfId="73" applyFont="1" applyFill="1" applyBorder="1"/>
    <xf numFmtId="0" fontId="19" fillId="0" borderId="28" xfId="73" applyFont="1" applyBorder="1"/>
    <xf numFmtId="0" fontId="16" fillId="25" borderId="0" xfId="73" applyFill="1"/>
    <xf numFmtId="4" fontId="22" fillId="25" borderId="0" xfId="73" applyNumberFormat="1" applyFont="1" applyFill="1" applyBorder="1"/>
    <xf numFmtId="4" fontId="40" fillId="0" borderId="0" xfId="0" applyNumberFormat="1" applyFont="1" applyBorder="1" applyAlignment="1">
      <alignment horizontal="center" vertical="center"/>
    </xf>
    <xf numFmtId="4" fontId="40" fillId="0" borderId="0" xfId="0" applyNumberFormat="1" applyFont="1" applyBorder="1" applyAlignment="1">
      <alignment vertical="center"/>
    </xf>
    <xf numFmtId="0" fontId="32" fillId="25" borderId="0" xfId="73" applyFont="1" applyFill="1" applyBorder="1" applyAlignment="1">
      <alignment vertical="top" wrapText="1"/>
    </xf>
    <xf numFmtId="0" fontId="17" fillId="25" borderId="0" xfId="78" applyFill="1" applyBorder="1" applyAlignment="1">
      <alignment vertical="top" wrapText="1"/>
    </xf>
    <xf numFmtId="4" fontId="19" fillId="4" borderId="20" xfId="73" applyNumberFormat="1" applyFont="1" applyFill="1" applyBorder="1" applyAlignment="1">
      <alignment wrapText="1"/>
    </xf>
    <xf numFmtId="0" fontId="19" fillId="4" borderId="16" xfId="73" applyFont="1" applyFill="1" applyBorder="1" applyAlignment="1">
      <alignment vertical="top" wrapText="1"/>
    </xf>
    <xf numFmtId="0" fontId="19" fillId="4" borderId="20" xfId="73" applyFont="1" applyFill="1" applyBorder="1" applyAlignment="1">
      <alignment vertical="top" wrapText="1"/>
    </xf>
    <xf numFmtId="49" fontId="19" fillId="0" borderId="37" xfId="73" applyNumberFormat="1" applyFont="1" applyFill="1" applyBorder="1" applyAlignment="1">
      <alignment horizontal="center" vertical="top" wrapText="1"/>
    </xf>
    <xf numFmtId="49" fontId="19" fillId="0" borderId="18" xfId="73" applyNumberFormat="1" applyFont="1" applyFill="1" applyBorder="1" applyAlignment="1">
      <alignment horizontal="center" vertical="top" wrapText="1"/>
    </xf>
    <xf numFmtId="0" fontId="19" fillId="4" borderId="20" xfId="73" applyFont="1" applyFill="1" applyBorder="1" applyAlignment="1">
      <alignment horizontal="center" wrapText="1"/>
    </xf>
    <xf numFmtId="4" fontId="19" fillId="24" borderId="20" xfId="73" applyNumberFormat="1" applyFont="1" applyFill="1" applyBorder="1" applyAlignment="1">
      <alignment wrapText="1"/>
    </xf>
    <xf numFmtId="4" fontId="19" fillId="0" borderId="20" xfId="73" applyNumberFormat="1" applyFont="1" applyFill="1" applyBorder="1" applyAlignment="1">
      <alignment wrapText="1"/>
    </xf>
    <xf numFmtId="0" fontId="16" fillId="0" borderId="35" xfId="73" applyBorder="1"/>
    <xf numFmtId="49" fontId="19" fillId="0" borderId="38" xfId="73" applyNumberFormat="1" applyFont="1" applyFill="1" applyBorder="1" applyAlignment="1">
      <alignment horizontal="center" vertical="top" wrapText="1"/>
    </xf>
    <xf numFmtId="0" fontId="19" fillId="4" borderId="38" xfId="73" applyFont="1" applyFill="1" applyBorder="1" applyAlignment="1">
      <alignment horizontal="center" wrapText="1"/>
    </xf>
    <xf numFmtId="4" fontId="19" fillId="24" borderId="38" xfId="73" applyNumberFormat="1" applyFont="1" applyFill="1" applyBorder="1" applyAlignment="1">
      <alignment wrapText="1"/>
    </xf>
    <xf numFmtId="4" fontId="19" fillId="4" borderId="38" xfId="73" applyNumberFormat="1" applyFont="1" applyFill="1" applyBorder="1" applyAlignment="1">
      <alignment wrapText="1"/>
    </xf>
    <xf numFmtId="4" fontId="19" fillId="0" borderId="38" xfId="73" applyNumberFormat="1" applyFont="1" applyFill="1" applyBorder="1" applyAlignment="1">
      <alignment wrapText="1"/>
    </xf>
    <xf numFmtId="4" fontId="19" fillId="4" borderId="33" xfId="73" applyNumberFormat="1" applyFont="1" applyFill="1" applyBorder="1" applyAlignment="1">
      <alignment wrapText="1"/>
    </xf>
    <xf numFmtId="49" fontId="19" fillId="0" borderId="39" xfId="73" applyNumberFormat="1" applyFont="1" applyFill="1" applyBorder="1" applyAlignment="1">
      <alignment horizontal="center" vertical="top" wrapText="1"/>
    </xf>
    <xf numFmtId="0" fontId="19" fillId="4" borderId="16" xfId="73" applyFont="1" applyFill="1" applyBorder="1" applyAlignment="1">
      <alignment horizontal="center" wrapText="1"/>
    </xf>
    <xf numFmtId="4" fontId="19" fillId="4" borderId="16" xfId="73" applyNumberFormat="1" applyFont="1" applyFill="1" applyBorder="1" applyAlignment="1">
      <alignment wrapText="1"/>
    </xf>
    <xf numFmtId="0" fontId="19" fillId="0" borderId="30" xfId="73" applyFont="1" applyBorder="1" applyAlignment="1">
      <alignment vertical="top" wrapText="1"/>
    </xf>
    <xf numFmtId="4" fontId="19" fillId="24" borderId="30" xfId="73" applyNumberFormat="1" applyFont="1" applyFill="1" applyBorder="1" applyAlignment="1">
      <alignment wrapText="1"/>
    </xf>
    <xf numFmtId="49" fontId="20" fillId="0" borderId="32" xfId="73" applyNumberFormat="1" applyFont="1" applyFill="1" applyBorder="1" applyAlignment="1">
      <alignment horizontal="center" vertical="top" wrapText="1"/>
    </xf>
    <xf numFmtId="0" fontId="16" fillId="0" borderId="27" xfId="73" applyFont="1" applyFill="1" applyBorder="1"/>
    <xf numFmtId="4" fontId="19" fillId="0" borderId="32" xfId="73" applyNumberFormat="1" applyFont="1" applyFill="1" applyBorder="1" applyAlignment="1">
      <alignment wrapText="1"/>
    </xf>
    <xf numFmtId="0" fontId="19" fillId="0" borderId="32" xfId="73" applyFont="1" applyFill="1" applyBorder="1" applyAlignment="1">
      <alignment horizontal="center" wrapText="1"/>
    </xf>
    <xf numFmtId="4" fontId="19" fillId="25" borderId="32" xfId="73" applyNumberFormat="1" applyFont="1" applyFill="1" applyBorder="1" applyAlignment="1">
      <alignment wrapText="1"/>
    </xf>
    <xf numFmtId="49" fontId="20" fillId="0" borderId="40" xfId="73" applyNumberFormat="1" applyFont="1" applyFill="1" applyBorder="1" applyAlignment="1">
      <alignment horizontal="center" vertical="top" wrapText="1"/>
    </xf>
    <xf numFmtId="4" fontId="19" fillId="0" borderId="41" xfId="73" applyNumberFormat="1" applyFont="1" applyFill="1" applyBorder="1" applyAlignment="1">
      <alignment wrapText="1"/>
    </xf>
    <xf numFmtId="0" fontId="16" fillId="0" borderId="30" xfId="73" applyFont="1" applyFill="1" applyBorder="1"/>
    <xf numFmtId="0" fontId="19" fillId="0" borderId="42" xfId="73" applyFont="1" applyBorder="1"/>
    <xf numFmtId="4" fontId="19" fillId="0" borderId="36" xfId="73" applyNumberFormat="1" applyFont="1" applyFill="1" applyBorder="1" applyAlignment="1">
      <alignment wrapText="1"/>
    </xf>
    <xf numFmtId="4" fontId="19" fillId="27" borderId="30" xfId="73" applyNumberFormat="1" applyFont="1" applyFill="1" applyBorder="1" applyAlignment="1">
      <alignment wrapText="1"/>
    </xf>
    <xf numFmtId="4" fontId="40" fillId="25" borderId="36" xfId="0" applyNumberFormat="1" applyFont="1" applyFill="1" applyBorder="1" applyAlignment="1">
      <alignment vertical="center"/>
    </xf>
    <xf numFmtId="0" fontId="43" fillId="0" borderId="36" xfId="73" applyFont="1" applyBorder="1" applyAlignment="1">
      <alignment vertical="top" wrapText="1"/>
    </xf>
    <xf numFmtId="0" fontId="43" fillId="0" borderId="11" xfId="73" applyFont="1" applyBorder="1" applyAlignment="1">
      <alignment vertical="top" wrapText="1"/>
    </xf>
    <xf numFmtId="49" fontId="20" fillId="0" borderId="41" xfId="73" applyNumberFormat="1" applyFont="1" applyFill="1" applyBorder="1" applyAlignment="1">
      <alignment horizontal="center" vertical="top" wrapText="1"/>
    </xf>
    <xf numFmtId="4" fontId="19" fillId="0" borderId="10" xfId="73" applyNumberFormat="1" applyFont="1" applyFill="1" applyBorder="1" applyAlignment="1">
      <alignment wrapText="1"/>
    </xf>
    <xf numFmtId="0" fontId="16" fillId="0" borderId="32" xfId="73" applyFont="1" applyFill="1" applyBorder="1"/>
    <xf numFmtId="4" fontId="19" fillId="30" borderId="30" xfId="73" applyNumberFormat="1" applyFont="1" applyFill="1" applyBorder="1" applyAlignment="1">
      <alignment wrapText="1"/>
    </xf>
    <xf numFmtId="4" fontId="21" fillId="30" borderId="30" xfId="73" applyNumberFormat="1" applyFont="1" applyFill="1" applyBorder="1" applyAlignment="1">
      <alignment horizontal="center" vertical="center" wrapText="1"/>
    </xf>
    <xf numFmtId="0" fontId="20" fillId="0" borderId="15" xfId="73" applyFont="1" applyBorder="1" applyAlignment="1">
      <alignment vertical="top" wrapText="1"/>
    </xf>
    <xf numFmtId="0" fontId="33" fillId="0" borderId="0" xfId="76" applyNumberFormat="1" applyFont="1" applyFill="1" applyBorder="1" applyAlignment="1" applyProtection="1">
      <alignment vertical="top" wrapText="1"/>
    </xf>
    <xf numFmtId="0" fontId="19" fillId="0" borderId="43" xfId="73" applyNumberFormat="1" applyFont="1" applyBorder="1" applyAlignment="1">
      <alignment vertical="top" wrapText="1"/>
    </xf>
    <xf numFmtId="0" fontId="48" fillId="0" borderId="0" xfId="73" applyFont="1"/>
    <xf numFmtId="0" fontId="45" fillId="0" borderId="0" xfId="73" applyFont="1"/>
    <xf numFmtId="0" fontId="48" fillId="0" borderId="0" xfId="73" applyFont="1" applyAlignment="1">
      <alignment vertical="center"/>
    </xf>
    <xf numFmtId="0" fontId="19" fillId="0" borderId="38" xfId="73" applyFont="1" applyFill="1" applyBorder="1" applyAlignment="1">
      <alignment horizontal="center"/>
    </xf>
    <xf numFmtId="0" fontId="19" fillId="0" borderId="38" xfId="73" applyFont="1" applyBorder="1"/>
    <xf numFmtId="0" fontId="19" fillId="0" borderId="38" xfId="73" applyFont="1" applyFill="1" applyBorder="1"/>
    <xf numFmtId="0" fontId="16" fillId="0" borderId="44" xfId="73" applyBorder="1"/>
    <xf numFmtId="0" fontId="16" fillId="0" borderId="45" xfId="73" applyFont="1" applyFill="1" applyBorder="1"/>
    <xf numFmtId="0" fontId="16" fillId="0" borderId="44" xfId="73" applyFont="1" applyFill="1" applyBorder="1"/>
    <xf numFmtId="0" fontId="16" fillId="0" borderId="46" xfId="73" applyFont="1" applyFill="1" applyBorder="1"/>
    <xf numFmtId="0" fontId="16" fillId="0" borderId="47" xfId="73" applyFont="1" applyFill="1" applyBorder="1"/>
    <xf numFmtId="0" fontId="16" fillId="0" borderId="48" xfId="73" applyFont="1" applyFill="1" applyBorder="1"/>
    <xf numFmtId="0" fontId="16" fillId="0" borderId="49" xfId="73" applyFont="1" applyFill="1" applyBorder="1"/>
    <xf numFmtId="0" fontId="16" fillId="0" borderId="50" xfId="73" applyFont="1" applyFill="1" applyBorder="1"/>
    <xf numFmtId="0" fontId="16" fillId="0" borderId="51" xfId="73" applyFont="1" applyFill="1" applyBorder="1"/>
    <xf numFmtId="0" fontId="16" fillId="0" borderId="51" xfId="73" applyFont="1" applyBorder="1"/>
    <xf numFmtId="0" fontId="19" fillId="0" borderId="52" xfId="73" applyFont="1" applyBorder="1"/>
    <xf numFmtId="4" fontId="22" fillId="25" borderId="52" xfId="73" applyNumberFormat="1" applyFont="1" applyFill="1" applyBorder="1"/>
    <xf numFmtId="4" fontId="26" fillId="0" borderId="53" xfId="73" applyNumberFormat="1" applyFont="1" applyFill="1" applyBorder="1" applyAlignment="1">
      <alignment horizontal="center" vertical="center"/>
    </xf>
    <xf numFmtId="4" fontId="19" fillId="0" borderId="53" xfId="73" applyNumberFormat="1" applyFont="1" applyFill="1" applyBorder="1" applyAlignment="1">
      <alignment wrapText="1"/>
    </xf>
    <xf numFmtId="0" fontId="16" fillId="0" borderId="52" xfId="73" applyFont="1" applyFill="1" applyBorder="1"/>
    <xf numFmtId="4" fontId="25" fillId="28" borderId="54" xfId="73" applyNumberFormat="1" applyFont="1" applyFill="1" applyBorder="1" applyAlignment="1">
      <alignment wrapText="1"/>
    </xf>
    <xf numFmtId="4" fontId="25" fillId="27" borderId="52" xfId="73" applyNumberFormat="1" applyFont="1" applyFill="1" applyBorder="1" applyAlignment="1">
      <alignment wrapText="1"/>
    </xf>
    <xf numFmtId="4" fontId="21" fillId="30" borderId="28" xfId="73" applyNumberFormat="1" applyFont="1" applyFill="1" applyBorder="1" applyAlignment="1">
      <alignment horizontal="center" vertical="center" wrapText="1"/>
    </xf>
    <xf numFmtId="4" fontId="25" fillId="27" borderId="55" xfId="73" applyNumberFormat="1" applyFont="1" applyFill="1" applyBorder="1" applyAlignment="1">
      <alignment wrapText="1"/>
    </xf>
    <xf numFmtId="4" fontId="39" fillId="25" borderId="52" xfId="73" applyNumberFormat="1" applyFont="1" applyFill="1" applyBorder="1"/>
    <xf numFmtId="4" fontId="25" fillId="25" borderId="29" xfId="73" applyNumberFormat="1" applyFont="1" applyFill="1" applyBorder="1" applyAlignment="1">
      <alignment wrapText="1"/>
    </xf>
    <xf numFmtId="0" fontId="19" fillId="25" borderId="52" xfId="73" applyFont="1" applyFill="1" applyBorder="1"/>
    <xf numFmtId="4" fontId="25" fillId="26" borderId="56" xfId="73" applyNumberFormat="1" applyFont="1" applyFill="1" applyBorder="1" applyAlignment="1">
      <alignment wrapText="1"/>
    </xf>
    <xf numFmtId="4" fontId="25" fillId="25" borderId="28" xfId="73" applyNumberFormat="1" applyFont="1" applyFill="1" applyBorder="1" applyAlignment="1">
      <alignment wrapText="1"/>
    </xf>
    <xf numFmtId="4" fontId="19" fillId="24" borderId="52" xfId="73" applyNumberFormat="1" applyFont="1" applyFill="1" applyBorder="1" applyAlignment="1">
      <alignment wrapText="1"/>
    </xf>
    <xf numFmtId="4" fontId="19" fillId="0" borderId="54" xfId="73" applyNumberFormat="1" applyFont="1" applyFill="1" applyBorder="1" applyAlignment="1">
      <alignment wrapText="1"/>
    </xf>
    <xf numFmtId="4" fontId="25" fillId="28" borderId="56" xfId="73" applyNumberFormat="1" applyFont="1" applyFill="1" applyBorder="1" applyAlignment="1">
      <alignment wrapText="1"/>
    </xf>
    <xf numFmtId="4" fontId="19" fillId="4" borderId="57" xfId="73" applyNumberFormat="1" applyFont="1" applyFill="1" applyBorder="1" applyAlignment="1">
      <alignment wrapText="1"/>
    </xf>
    <xf numFmtId="4" fontId="19" fillId="4" borderId="58" xfId="73" applyNumberFormat="1" applyFont="1" applyFill="1" applyBorder="1" applyAlignment="1">
      <alignment wrapText="1"/>
    </xf>
    <xf numFmtId="4" fontId="25" fillId="27" borderId="54" xfId="73" applyNumberFormat="1" applyFont="1" applyFill="1" applyBorder="1" applyAlignment="1">
      <alignment wrapText="1"/>
    </xf>
    <xf numFmtId="0" fontId="19" fillId="0" borderId="33" xfId="73" applyFont="1" applyBorder="1"/>
    <xf numFmtId="0" fontId="19" fillId="0" borderId="10" xfId="73" applyFont="1" applyBorder="1" applyAlignment="1">
      <alignment vertical="top" wrapText="1"/>
    </xf>
    <xf numFmtId="0" fontId="19" fillId="0" borderId="10" xfId="73" applyFont="1" applyFill="1" applyBorder="1" applyAlignment="1">
      <alignment horizontal="center" wrapText="1"/>
    </xf>
    <xf numFmtId="4" fontId="19" fillId="0" borderId="59" xfId="73" applyNumberFormat="1" applyFont="1" applyFill="1" applyBorder="1" applyAlignment="1">
      <alignment wrapText="1"/>
    </xf>
    <xf numFmtId="49" fontId="20" fillId="0" borderId="20" xfId="73" applyNumberFormat="1" applyFont="1" applyFill="1" applyBorder="1" applyAlignment="1">
      <alignment horizontal="center" vertical="top" wrapText="1"/>
    </xf>
    <xf numFmtId="49" fontId="21" fillId="0" borderId="20" xfId="73" applyNumberFormat="1" applyFont="1" applyFill="1" applyBorder="1" applyAlignment="1">
      <alignment horizontal="left" wrapText="1"/>
    </xf>
    <xf numFmtId="0" fontId="19" fillId="0" borderId="20" xfId="73" applyFont="1" applyFill="1" applyBorder="1" applyAlignment="1">
      <alignment horizontal="center" wrapText="1"/>
    </xf>
    <xf numFmtId="4" fontId="19" fillId="0" borderId="58" xfId="73" applyNumberFormat="1" applyFont="1" applyFill="1" applyBorder="1" applyAlignment="1">
      <alignment wrapText="1"/>
    </xf>
    <xf numFmtId="0" fontId="19" fillId="0" borderId="16" xfId="73" applyNumberFormat="1" applyFont="1" applyFill="1" applyBorder="1" applyAlignment="1">
      <alignment vertical="top" wrapText="1"/>
    </xf>
    <xf numFmtId="4" fontId="19" fillId="0" borderId="57" xfId="73" applyNumberFormat="1" applyFont="1" applyFill="1" applyBorder="1" applyAlignment="1">
      <alignment wrapText="1"/>
    </xf>
    <xf numFmtId="4" fontId="25" fillId="27" borderId="28" xfId="73" applyNumberFormat="1" applyFont="1" applyFill="1" applyBorder="1" applyAlignment="1">
      <alignment wrapText="1"/>
    </xf>
    <xf numFmtId="0" fontId="16" fillId="24" borderId="31" xfId="73" applyFill="1" applyBorder="1"/>
    <xf numFmtId="0" fontId="28" fillId="0" borderId="30" xfId="73" applyFont="1" applyBorder="1" applyAlignment="1">
      <alignment vertical="top" wrapText="1"/>
    </xf>
    <xf numFmtId="0" fontId="16" fillId="0" borderId="27" xfId="73" applyBorder="1"/>
    <xf numFmtId="0" fontId="19" fillId="0" borderId="32" xfId="73" applyFont="1" applyFill="1" applyBorder="1" applyAlignment="1">
      <alignment horizontal="center"/>
    </xf>
    <xf numFmtId="0" fontId="19" fillId="0" borderId="32" xfId="73" applyFont="1" applyBorder="1"/>
    <xf numFmtId="0" fontId="19" fillId="0" borderId="32" xfId="73" applyFont="1" applyFill="1" applyBorder="1"/>
    <xf numFmtId="0" fontId="32" fillId="25" borderId="32" xfId="73" applyFont="1" applyFill="1" applyBorder="1" applyAlignment="1">
      <alignment vertical="top" wrapText="1"/>
    </xf>
    <xf numFmtId="4" fontId="22" fillId="25" borderId="29" xfId="73" applyNumberFormat="1" applyFont="1" applyFill="1" applyBorder="1"/>
    <xf numFmtId="0" fontId="19" fillId="0" borderId="18" xfId="73" applyFont="1" applyBorder="1" applyAlignment="1">
      <alignment vertical="top" wrapText="1"/>
    </xf>
    <xf numFmtId="0" fontId="19" fillId="0" borderId="32" xfId="73" applyFont="1" applyBorder="1" applyAlignment="1">
      <alignment vertical="top" wrapText="1"/>
    </xf>
    <xf numFmtId="4" fontId="25" fillId="27" borderId="29" xfId="73" applyNumberFormat="1" applyFont="1" applyFill="1" applyBorder="1" applyAlignment="1">
      <alignment wrapText="1"/>
    </xf>
    <xf numFmtId="49" fontId="20" fillId="0" borderId="22" xfId="73" applyNumberFormat="1" applyFont="1" applyFill="1" applyBorder="1" applyAlignment="1">
      <alignment horizontal="center" vertical="top" wrapText="1"/>
    </xf>
    <xf numFmtId="4" fontId="19" fillId="31" borderId="15" xfId="73" applyNumberFormat="1" applyFont="1" applyFill="1" applyBorder="1" applyAlignment="1">
      <alignment wrapText="1"/>
    </xf>
    <xf numFmtId="0" fontId="43" fillId="0" borderId="20" xfId="73" applyFont="1" applyBorder="1" applyAlignment="1">
      <alignment wrapText="1"/>
    </xf>
    <xf numFmtId="0" fontId="49" fillId="0" borderId="0" xfId="73" applyFont="1" applyAlignment="1">
      <alignment horizontal="left" vertical="top" wrapText="1"/>
    </xf>
    <xf numFmtId="0" fontId="43" fillId="0" borderId="0" xfId="73" applyFont="1" applyAlignment="1">
      <alignment horizontal="left" vertical="justify" wrapText="1"/>
    </xf>
    <xf numFmtId="0" fontId="48" fillId="0" borderId="0" xfId="73" applyFont="1" applyBorder="1" applyAlignment="1">
      <alignment horizontal="left" vertical="top" wrapText="1"/>
    </xf>
    <xf numFmtId="4" fontId="43" fillId="26" borderId="30" xfId="73" applyNumberFormat="1" applyFont="1" applyFill="1" applyBorder="1" applyAlignment="1">
      <alignment horizontal="center" vertical="center" wrapText="1"/>
    </xf>
    <xf numFmtId="4" fontId="43" fillId="26" borderId="28" xfId="73" applyNumberFormat="1" applyFont="1" applyFill="1" applyBorder="1" applyAlignment="1">
      <alignment horizontal="center" vertical="center" wrapText="1"/>
    </xf>
    <xf numFmtId="4" fontId="40" fillId="0" borderId="0" xfId="0" applyNumberFormat="1" applyFont="1" applyBorder="1" applyAlignment="1">
      <alignment horizontal="center" vertical="center"/>
    </xf>
    <xf numFmtId="4" fontId="26" fillId="0" borderId="15" xfId="73" applyNumberFormat="1" applyFont="1" applyFill="1" applyBorder="1" applyAlignment="1">
      <alignment horizontal="center" vertical="center" wrapText="1"/>
    </xf>
    <xf numFmtId="4" fontId="26" fillId="0" borderId="15" xfId="73" applyNumberFormat="1" applyFont="1" applyFill="1" applyBorder="1" applyAlignment="1">
      <alignment horizontal="center" vertical="center"/>
    </xf>
    <xf numFmtId="49" fontId="20" fillId="0" borderId="14" xfId="73" applyNumberFormat="1" applyFont="1" applyFill="1" applyBorder="1" applyAlignment="1">
      <alignment horizontal="center" vertical="center" wrapText="1"/>
    </xf>
    <xf numFmtId="4" fontId="43" fillId="26" borderId="31" xfId="73" applyNumberFormat="1" applyFont="1" applyFill="1" applyBorder="1" applyAlignment="1">
      <alignment horizontal="center"/>
    </xf>
    <xf numFmtId="0" fontId="43" fillId="26" borderId="28" xfId="73" applyFont="1" applyFill="1" applyBorder="1" applyAlignment="1">
      <alignment horizontal="center"/>
    </xf>
    <xf numFmtId="4" fontId="44" fillId="0" borderId="0" xfId="0" applyNumberFormat="1" applyFont="1" applyBorder="1" applyAlignment="1">
      <alignment horizontal="center" vertical="center"/>
    </xf>
    <xf numFmtId="4" fontId="45" fillId="29" borderId="0" xfId="73" applyNumberFormat="1" applyFont="1" applyFill="1" applyBorder="1" applyAlignment="1">
      <alignment horizontal="center"/>
    </xf>
    <xf numFmtId="0" fontId="45" fillId="29" borderId="0" xfId="73" applyFont="1" applyFill="1" applyBorder="1" applyAlignment="1">
      <alignment horizontal="center"/>
    </xf>
    <xf numFmtId="0" fontId="23" fillId="0" borderId="22" xfId="73" applyFont="1" applyFill="1" applyBorder="1" applyAlignment="1">
      <alignment horizontal="center" vertical="center"/>
    </xf>
    <xf numFmtId="0" fontId="23" fillId="0" borderId="26" xfId="73" applyFont="1" applyFill="1" applyBorder="1" applyAlignment="1">
      <alignment horizontal="center" vertical="center"/>
    </xf>
    <xf numFmtId="0" fontId="23" fillId="0" borderId="34" xfId="73" applyFont="1" applyFill="1" applyBorder="1" applyAlignment="1">
      <alignment horizontal="center" vertical="center"/>
    </xf>
    <xf numFmtId="4" fontId="22" fillId="26" borderId="31" xfId="73" applyNumberFormat="1" applyFont="1" applyFill="1" applyBorder="1" applyAlignment="1">
      <alignment horizontal="center"/>
    </xf>
    <xf numFmtId="0" fontId="22" fillId="26" borderId="28" xfId="73" applyFont="1" applyFill="1" applyBorder="1" applyAlignment="1">
      <alignment horizontal="center"/>
    </xf>
    <xf numFmtId="4" fontId="26" fillId="0" borderId="31" xfId="73" applyNumberFormat="1" applyFont="1" applyFill="1" applyBorder="1" applyAlignment="1">
      <alignment horizontal="center" vertical="center"/>
    </xf>
    <xf numFmtId="4" fontId="26" fillId="0" borderId="30" xfId="73" applyNumberFormat="1" applyFont="1" applyFill="1" applyBorder="1" applyAlignment="1">
      <alignment horizontal="center" vertical="center"/>
    </xf>
    <xf numFmtId="4" fontId="26" fillId="0" borderId="28" xfId="73" applyNumberFormat="1" applyFont="1" applyFill="1" applyBorder="1" applyAlignment="1">
      <alignment horizontal="center" vertical="center"/>
    </xf>
    <xf numFmtId="49" fontId="20" fillId="0" borderId="22" xfId="73" applyNumberFormat="1" applyFont="1" applyFill="1" applyBorder="1" applyAlignment="1">
      <alignment horizontal="center" vertical="center" wrapText="1"/>
    </xf>
    <xf numFmtId="49" fontId="20" fillId="0" borderId="26" xfId="73" applyNumberFormat="1" applyFont="1" applyFill="1" applyBorder="1" applyAlignment="1">
      <alignment horizontal="center" vertical="center" wrapText="1"/>
    </xf>
    <xf numFmtId="0" fontId="20" fillId="25" borderId="22" xfId="73" applyFont="1" applyFill="1" applyBorder="1" applyAlignment="1">
      <alignment horizontal="center" vertical="center" wrapText="1"/>
    </xf>
    <xf numFmtId="0" fontId="20" fillId="25" borderId="26" xfId="73" applyFont="1" applyFill="1" applyBorder="1" applyAlignment="1">
      <alignment horizontal="center" vertical="center" wrapText="1"/>
    </xf>
    <xf numFmtId="0" fontId="26" fillId="0" borderId="22" xfId="73" applyFont="1" applyFill="1" applyBorder="1" applyAlignment="1">
      <alignment horizontal="center" vertical="center" wrapText="1"/>
    </xf>
    <xf numFmtId="0" fontId="26" fillId="0" borderId="26" xfId="73" applyFont="1" applyFill="1" applyBorder="1" applyAlignment="1">
      <alignment horizontal="center" vertical="center" wrapText="1"/>
    </xf>
    <xf numFmtId="4" fontId="26" fillId="0" borderId="22" xfId="73" applyNumberFormat="1" applyFont="1" applyFill="1" applyBorder="1" applyAlignment="1">
      <alignment horizontal="center" vertical="center" wrapText="1"/>
    </xf>
    <xf numFmtId="4" fontId="26" fillId="0" borderId="26" xfId="73" applyNumberFormat="1" applyFont="1" applyFill="1" applyBorder="1" applyAlignment="1">
      <alignment horizontal="center" vertical="center" wrapText="1"/>
    </xf>
    <xf numFmtId="4" fontId="21" fillId="26" borderId="30" xfId="73" applyNumberFormat="1" applyFont="1" applyFill="1" applyBorder="1" applyAlignment="1">
      <alignment horizontal="center" vertical="center" wrapText="1"/>
    </xf>
    <xf numFmtId="4" fontId="21" fillId="26" borderId="28" xfId="73" applyNumberFormat="1" applyFont="1" applyFill="1" applyBorder="1" applyAlignment="1">
      <alignment horizontal="center" vertical="center" wrapText="1"/>
    </xf>
    <xf numFmtId="0" fontId="29" fillId="0" borderId="48" xfId="73" applyFont="1" applyFill="1" applyBorder="1" applyAlignment="1">
      <alignment horizontal="center" vertical="center"/>
    </xf>
    <xf numFmtId="0" fontId="29" fillId="0" borderId="45" xfId="73" applyFont="1" applyFill="1" applyBorder="1" applyAlignment="1">
      <alignment horizontal="center" vertical="center"/>
    </xf>
    <xf numFmtId="4" fontId="26" fillId="0" borderId="53" xfId="73" applyNumberFormat="1" applyFont="1" applyFill="1" applyBorder="1" applyAlignment="1">
      <alignment horizontal="center" vertical="center"/>
    </xf>
    <xf numFmtId="0" fontId="20" fillId="0" borderId="15" xfId="73" applyFont="1" applyFill="1" applyBorder="1" applyAlignment="1">
      <alignment horizontal="center" vertical="center" wrapText="1"/>
    </xf>
    <xf numFmtId="0" fontId="26" fillId="0" borderId="15" xfId="73" applyFont="1" applyFill="1" applyBorder="1" applyAlignment="1">
      <alignment horizontal="center" vertical="center" wrapText="1"/>
    </xf>
    <xf numFmtId="49" fontId="20" fillId="0" borderId="48" xfId="73" applyNumberFormat="1" applyFont="1" applyFill="1" applyBorder="1" applyAlignment="1">
      <alignment horizontal="center" vertical="center" wrapText="1"/>
    </xf>
    <xf numFmtId="49" fontId="22" fillId="0" borderId="11" xfId="73" applyNumberFormat="1" applyFont="1" applyFill="1" applyBorder="1" applyAlignment="1">
      <alignment horizontal="center" vertical="top" wrapText="1"/>
    </xf>
    <xf numFmtId="49" fontId="25" fillId="0" borderId="11" xfId="73" applyNumberFormat="1" applyFont="1" applyFill="1" applyBorder="1" applyAlignment="1">
      <alignment horizontal="center" vertical="top" wrapText="1"/>
    </xf>
    <xf numFmtId="49" fontId="22" fillId="0" borderId="15" xfId="73" applyNumberFormat="1" applyFont="1" applyFill="1" applyBorder="1" applyAlignment="1">
      <alignment horizontal="center" vertical="center" wrapText="1"/>
    </xf>
    <xf numFmtId="4" fontId="21" fillId="26" borderId="32" xfId="73" applyNumberFormat="1" applyFont="1" applyFill="1" applyBorder="1" applyAlignment="1">
      <alignment horizontal="center" vertical="center" wrapText="1"/>
    </xf>
    <xf numFmtId="4" fontId="21" fillId="26" borderId="29" xfId="73" applyNumberFormat="1" applyFont="1" applyFill="1" applyBorder="1" applyAlignment="1">
      <alignment horizontal="center" vertical="center" wrapText="1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kcenat1" xfId="25"/>
    <cellStyle name="Akcenat1 - 20%" xfId="26"/>
    <cellStyle name="Akcenat1 - 40%" xfId="27"/>
    <cellStyle name="Akcenat1 - 60%" xfId="28"/>
    <cellStyle name="Akcenat2" xfId="29"/>
    <cellStyle name="Akcenat2 - 20%" xfId="30"/>
    <cellStyle name="Akcenat2 - 40%" xfId="31"/>
    <cellStyle name="Akcenat2 - 60%" xfId="32"/>
    <cellStyle name="Akcenat3" xfId="33"/>
    <cellStyle name="Akcenat3 - 20%" xfId="34"/>
    <cellStyle name="Akcenat3 - 40%" xfId="35"/>
    <cellStyle name="Akcenat3 - 60%" xfId="36"/>
    <cellStyle name="Akcenat4" xfId="37"/>
    <cellStyle name="Akcenat4 - 20%" xfId="38"/>
    <cellStyle name="Akcenat4 - 40%" xfId="39"/>
    <cellStyle name="Akcenat4 - 60%" xfId="40"/>
    <cellStyle name="Akcenat5" xfId="41"/>
    <cellStyle name="Akcenat5 - 20%" xfId="42"/>
    <cellStyle name="Akcenat5 - 40%" xfId="43"/>
    <cellStyle name="Akcenat5 - 60%" xfId="44"/>
    <cellStyle name="Akcenat6" xfId="45"/>
    <cellStyle name="Akcenat6 - 20%" xfId="46"/>
    <cellStyle name="Akcenat6 - 40%" xfId="47"/>
    <cellStyle name="Akcenat6 - 60%" xfId="48"/>
    <cellStyle name="Bad" xfId="49" builtinId="27" customBuiltin="1"/>
    <cellStyle name="Beleška" xfId="50"/>
    <cellStyle name="Calculation" xfId="51" builtinId="22" customBuiltin="1"/>
    <cellStyle name="Ćelija za proveru" xfId="52"/>
    <cellStyle name="Check Cell" xfId="53" builtinId="23" customBuiltin="1"/>
    <cellStyle name="Dobro" xfId="54"/>
    <cellStyle name="Explanatory Text" xfId="55" builtinId="53" customBuiltin="1"/>
    <cellStyle name="Good" xfId="56" builtinId="26" customBuiltin="1"/>
    <cellStyle name="Heading 1" xfId="57" builtinId="16" customBuiltin="1"/>
    <cellStyle name="Heading 2" xfId="58" builtinId="17" customBuiltin="1"/>
    <cellStyle name="Heading 3" xfId="59" builtinId="18" customBuiltin="1"/>
    <cellStyle name="Heading 4" xfId="60" builtinId="19" customBuiltin="1"/>
    <cellStyle name="Input" xfId="61" builtinId="20" customBuiltin="1"/>
    <cellStyle name="Izlaz" xfId="62"/>
    <cellStyle name="Izračunavanje" xfId="63"/>
    <cellStyle name="Linked Cell" xfId="64" builtinId="24" customBuiltin="1"/>
    <cellStyle name="Loše" xfId="65"/>
    <cellStyle name="Naslov" xfId="66"/>
    <cellStyle name="Naslov 1" xfId="67"/>
    <cellStyle name="Naslov 2" xfId="68"/>
    <cellStyle name="Naslov 3" xfId="69"/>
    <cellStyle name="Naslov 4" xfId="70"/>
    <cellStyle name="Neutral" xfId="71" builtinId="28" customBuiltin="1"/>
    <cellStyle name="Neutralno" xfId="72"/>
    <cellStyle name="Normal" xfId="0" builtinId="0"/>
    <cellStyle name="Normal_tender AiG Dom Omladine BORA" xfId="73"/>
    <cellStyle name="Note" xfId="74" builtinId="10" customBuiltin="1"/>
    <cellStyle name="Output" xfId="75" builtinId="21" customBuiltin="1"/>
    <cellStyle name="Povezana ćelija" xfId="76"/>
    <cellStyle name="Tekst objašnjenja" xfId="77"/>
    <cellStyle name="Tekst upozorenja" xfId="78"/>
    <cellStyle name="Title" xfId="79" builtinId="15" customBuiltin="1"/>
    <cellStyle name="Total" xfId="80" builtinId="25" customBuiltin="1"/>
    <cellStyle name="Ukupno" xfId="81"/>
    <cellStyle name="Unos" xfId="82"/>
    <cellStyle name="Warning Text" xfId="8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3"/>
  <sheetViews>
    <sheetView tabSelected="1" view="pageBreakPreview" topLeftCell="B1" zoomScaleNormal="86" zoomScaleSheetLayoutView="100" workbookViewId="0">
      <selection activeCell="B3" sqref="A3:XFD5"/>
    </sheetView>
  </sheetViews>
  <sheetFormatPr defaultRowHeight="14.25"/>
  <cols>
    <col min="1" max="1" width="9.140625" style="1"/>
    <col min="2" max="2" width="6.42578125" style="2" customWidth="1"/>
    <col min="3" max="3" width="8" style="2" customWidth="1"/>
    <col min="4" max="4" width="78.28515625" style="3" customWidth="1"/>
    <col min="5" max="5" width="6.140625" style="3" customWidth="1"/>
    <col min="6" max="6" width="11.140625" style="3" customWidth="1"/>
    <col min="7" max="7" width="10.140625" style="3" customWidth="1"/>
    <col min="8" max="8" width="12.85546875" style="3" customWidth="1"/>
    <col min="9" max="9" width="9.28515625" style="4" customWidth="1"/>
    <col min="10" max="10" width="11.42578125" style="3" customWidth="1"/>
    <col min="11" max="11" width="7.140625" style="3" customWidth="1"/>
    <col min="12" max="12" width="10.28515625" style="3" customWidth="1"/>
    <col min="13" max="13" width="9.140625" style="1"/>
    <col min="14" max="14" width="11.42578125" style="1" customWidth="1"/>
    <col min="15" max="15" width="18.5703125" style="1" customWidth="1"/>
    <col min="16" max="16" width="17.140625" style="1" customWidth="1"/>
    <col min="17" max="17" width="18.5703125" style="1" customWidth="1"/>
    <col min="18" max="16384" width="9.140625" style="1"/>
  </cols>
  <sheetData>
    <row r="1" spans="1:12">
      <c r="A1" s="169"/>
      <c r="B1" s="206"/>
      <c r="C1" s="206"/>
      <c r="D1" s="207"/>
      <c r="E1" s="207"/>
      <c r="F1" s="207"/>
      <c r="G1" s="207"/>
      <c r="H1" s="207"/>
      <c r="I1" s="208"/>
      <c r="J1" s="207"/>
      <c r="K1" s="207"/>
      <c r="L1" s="239"/>
    </row>
    <row r="2" spans="1:12">
      <c r="A2" s="209"/>
      <c r="L2" s="219"/>
    </row>
    <row r="3" spans="1:12">
      <c r="A3" s="209"/>
      <c r="L3" s="219"/>
    </row>
    <row r="4" spans="1:12" ht="23.25">
      <c r="A4" s="209"/>
      <c r="D4" s="265" t="s">
        <v>354</v>
      </c>
      <c r="E4" s="265"/>
      <c r="F4" s="265"/>
      <c r="G4" s="265"/>
      <c r="H4" s="265"/>
      <c r="L4" s="219"/>
    </row>
    <row r="5" spans="1:12">
      <c r="A5" s="209"/>
      <c r="L5" s="219"/>
    </row>
    <row r="6" spans="1:12" ht="71.25" customHeight="1">
      <c r="A6" s="209"/>
      <c r="D6" s="264" t="s">
        <v>197</v>
      </c>
      <c r="E6" s="264"/>
      <c r="F6" s="264"/>
      <c r="G6" s="264"/>
      <c r="L6" s="219"/>
    </row>
    <row r="7" spans="1:12" ht="15">
      <c r="A7" s="209"/>
      <c r="D7" s="5"/>
      <c r="E7" s="6"/>
      <c r="F7" s="6"/>
      <c r="G7" s="6"/>
      <c r="L7" s="219"/>
    </row>
    <row r="8" spans="1:12" ht="15">
      <c r="A8" s="209"/>
      <c r="D8" s="5"/>
      <c r="E8" s="6"/>
      <c r="F8" s="6"/>
      <c r="G8" s="6"/>
      <c r="L8" s="219"/>
    </row>
    <row r="9" spans="1:12" ht="30">
      <c r="A9" s="209"/>
      <c r="D9" s="204" t="s">
        <v>167</v>
      </c>
      <c r="L9" s="219"/>
    </row>
    <row r="10" spans="1:12" ht="15">
      <c r="A10" s="209"/>
      <c r="D10" s="7"/>
      <c r="L10" s="219"/>
    </row>
    <row r="11" spans="1:12" ht="15">
      <c r="A11" s="209"/>
      <c r="D11" s="7"/>
      <c r="L11" s="219"/>
    </row>
    <row r="12" spans="1:12" ht="26.25">
      <c r="A12" s="209"/>
      <c r="B12" s="8"/>
      <c r="C12" s="8"/>
      <c r="D12" s="203" t="s">
        <v>88</v>
      </c>
      <c r="E12" s="9"/>
      <c r="F12" s="9"/>
      <c r="G12" s="9"/>
      <c r="H12" s="10"/>
      <c r="I12" s="11"/>
      <c r="J12" s="10"/>
      <c r="K12" s="10"/>
      <c r="L12" s="219"/>
    </row>
    <row r="13" spans="1:12" ht="20.25" customHeight="1">
      <c r="A13" s="209"/>
      <c r="B13" s="8"/>
      <c r="C13" s="8"/>
      <c r="D13" s="203" t="s">
        <v>89</v>
      </c>
      <c r="E13" s="10"/>
      <c r="F13" s="10"/>
      <c r="G13" s="10"/>
      <c r="H13" s="10"/>
      <c r="I13" s="11"/>
      <c r="J13" s="10"/>
      <c r="K13" s="10"/>
      <c r="L13" s="219"/>
    </row>
    <row r="14" spans="1:12" ht="21" customHeight="1">
      <c r="A14" s="209"/>
      <c r="B14" s="8"/>
      <c r="C14" s="8"/>
      <c r="D14" s="205" t="s">
        <v>90</v>
      </c>
      <c r="E14" s="10"/>
      <c r="F14" s="10"/>
      <c r="G14" s="10"/>
      <c r="H14" s="10"/>
      <c r="I14" s="11"/>
      <c r="J14" s="10"/>
      <c r="K14" s="10"/>
      <c r="L14" s="219"/>
    </row>
    <row r="15" spans="1:12" ht="15">
      <c r="A15" s="209"/>
      <c r="B15" s="8"/>
      <c r="C15" s="8"/>
      <c r="D15" s="6"/>
      <c r="E15" s="10"/>
      <c r="F15" s="10"/>
      <c r="G15" s="10"/>
      <c r="H15" s="10"/>
      <c r="I15" s="11"/>
      <c r="J15" s="10"/>
      <c r="K15" s="10"/>
      <c r="L15" s="219"/>
    </row>
    <row r="16" spans="1:12" ht="20.25" customHeight="1">
      <c r="A16" s="209"/>
      <c r="B16" s="8"/>
      <c r="C16" s="8"/>
      <c r="D16" s="1"/>
      <c r="E16" s="10"/>
      <c r="F16" s="10"/>
      <c r="G16" s="10"/>
      <c r="H16" s="10"/>
      <c r="I16" s="11"/>
      <c r="J16" s="10"/>
      <c r="K16" s="10"/>
      <c r="L16" s="219"/>
    </row>
    <row r="17" spans="1:18" ht="15">
      <c r="A17" s="209"/>
      <c r="B17" s="8"/>
      <c r="C17" s="8"/>
      <c r="D17" s="12"/>
      <c r="F17" s="10"/>
      <c r="G17" s="10"/>
      <c r="H17" s="10"/>
      <c r="I17" s="8"/>
      <c r="J17" s="13"/>
      <c r="K17" s="10"/>
      <c r="L17" s="219"/>
    </row>
    <row r="18" spans="1:18" ht="26.25">
      <c r="A18" s="209"/>
      <c r="D18" s="266" t="s">
        <v>353</v>
      </c>
      <c r="E18" s="266"/>
      <c r="F18" s="266"/>
      <c r="G18" s="6"/>
      <c r="L18" s="219"/>
    </row>
    <row r="19" spans="1:18" ht="15">
      <c r="A19" s="209"/>
      <c r="D19" s="7"/>
      <c r="E19" s="6"/>
      <c r="F19" s="6"/>
      <c r="G19" s="6"/>
      <c r="L19" s="219"/>
    </row>
    <row r="20" spans="1:18" s="14" customFormat="1" ht="15.75" customHeight="1">
      <c r="A20" s="218"/>
      <c r="B20" s="15"/>
      <c r="C20" s="8"/>
      <c r="D20" s="3"/>
      <c r="E20" s="3"/>
      <c r="F20" s="3"/>
      <c r="G20" s="3"/>
      <c r="H20" s="3"/>
      <c r="I20" s="4"/>
      <c r="J20" s="3"/>
      <c r="K20" s="3"/>
      <c r="L20" s="219"/>
    </row>
    <row r="21" spans="1:18" s="21" customFormat="1" ht="15">
      <c r="A21" s="210"/>
      <c r="B21" s="16"/>
      <c r="C21" s="16"/>
      <c r="D21" s="17"/>
      <c r="E21" s="18"/>
      <c r="F21" s="19"/>
      <c r="G21" s="19"/>
      <c r="H21" s="20"/>
      <c r="I21" s="19"/>
      <c r="J21" s="19"/>
      <c r="K21" s="19"/>
      <c r="L21" s="234"/>
    </row>
    <row r="22" spans="1:18" s="21" customFormat="1" ht="46.5" customHeight="1">
      <c r="A22" s="210"/>
      <c r="B22" s="23"/>
      <c r="C22" s="16"/>
      <c r="D22" s="24" t="s">
        <v>0</v>
      </c>
      <c r="E22" s="18"/>
      <c r="F22" s="19"/>
      <c r="G22" s="19"/>
      <c r="H22" s="20"/>
      <c r="I22" s="19"/>
      <c r="J22" s="19"/>
      <c r="K22" s="19"/>
      <c r="L22" s="234"/>
      <c r="O22" s="25"/>
      <c r="Q22" s="25"/>
    </row>
    <row r="23" spans="1:18" s="22" customFormat="1" ht="16.5" customHeight="1">
      <c r="A23" s="210"/>
      <c r="B23" s="16"/>
      <c r="C23" s="16"/>
      <c r="D23" s="24"/>
      <c r="E23" s="18"/>
      <c r="F23" s="19"/>
      <c r="G23" s="19"/>
      <c r="H23" s="20"/>
      <c r="I23" s="19"/>
      <c r="J23" s="19"/>
      <c r="K23" s="19"/>
      <c r="L23" s="234"/>
      <c r="M23" s="26"/>
      <c r="N23" s="25"/>
      <c r="O23" s="25"/>
      <c r="P23" s="25"/>
      <c r="Q23" s="25"/>
      <c r="R23" s="25"/>
    </row>
    <row r="24" spans="1:18" s="21" customFormat="1" ht="31.5" customHeight="1">
      <c r="A24" s="211"/>
      <c r="B24" s="302" t="s">
        <v>1</v>
      </c>
      <c r="C24" s="302"/>
      <c r="D24" s="27" t="s">
        <v>2</v>
      </c>
      <c r="E24" s="18"/>
      <c r="F24" s="19"/>
      <c r="G24" s="19"/>
      <c r="H24" s="20"/>
      <c r="I24" s="19"/>
      <c r="J24" s="19"/>
      <c r="K24" s="19"/>
      <c r="L24" s="234"/>
      <c r="N24" s="25"/>
      <c r="O24" s="25"/>
      <c r="R24" s="25"/>
    </row>
    <row r="25" spans="1:18" s="21" customFormat="1" ht="15">
      <c r="A25" s="214"/>
      <c r="B25" s="28"/>
      <c r="C25" s="28"/>
      <c r="D25" s="29"/>
      <c r="E25" s="30"/>
      <c r="F25" s="31"/>
      <c r="G25" s="31"/>
      <c r="H25" s="32"/>
      <c r="I25" s="31"/>
      <c r="J25" s="31"/>
      <c r="K25" s="31"/>
      <c r="L25" s="222"/>
    </row>
    <row r="26" spans="1:18" s="21" customFormat="1" ht="30" customHeight="1">
      <c r="A26" s="217"/>
      <c r="B26" s="302" t="s">
        <v>3</v>
      </c>
      <c r="C26" s="302"/>
      <c r="D26" s="17" t="s">
        <v>4</v>
      </c>
      <c r="E26" s="18"/>
      <c r="F26" s="19"/>
      <c r="G26" s="19"/>
      <c r="H26" s="33"/>
      <c r="I26" s="19"/>
      <c r="J26" s="19"/>
      <c r="K26" s="19"/>
      <c r="L26" s="234"/>
    </row>
    <row r="27" spans="1:18" s="21" customFormat="1" ht="15.75" customHeight="1">
      <c r="A27" s="213"/>
      <c r="B27" s="34"/>
      <c r="C27" s="28"/>
      <c r="D27" s="13"/>
      <c r="E27" s="35"/>
      <c r="F27" s="36"/>
      <c r="G27" s="36"/>
      <c r="H27" s="32"/>
      <c r="I27" s="31"/>
      <c r="J27" s="31"/>
      <c r="K27" s="31"/>
      <c r="L27" s="222"/>
    </row>
    <row r="28" spans="1:18" s="21" customFormat="1" ht="30.75" customHeight="1">
      <c r="A28" s="217"/>
      <c r="B28" s="303" t="s">
        <v>5</v>
      </c>
      <c r="C28" s="303"/>
      <c r="D28" s="17" t="s">
        <v>6</v>
      </c>
      <c r="E28" s="18"/>
      <c r="F28" s="19"/>
      <c r="G28" s="19"/>
      <c r="H28" s="20"/>
      <c r="I28" s="19"/>
      <c r="J28" s="19"/>
      <c r="K28" s="19"/>
      <c r="L28" s="234"/>
    </row>
    <row r="29" spans="1:18" s="21" customFormat="1" ht="15">
      <c r="A29" s="213"/>
      <c r="B29" s="37"/>
      <c r="C29" s="38"/>
      <c r="D29" s="39"/>
      <c r="E29" s="30"/>
      <c r="F29" s="31"/>
      <c r="G29" s="31"/>
      <c r="H29" s="32"/>
      <c r="I29" s="31"/>
      <c r="J29" s="31"/>
      <c r="K29" s="31"/>
      <c r="L29" s="222"/>
    </row>
    <row r="30" spans="1:18" s="21" customFormat="1" ht="28.5" customHeight="1">
      <c r="A30" s="213"/>
      <c r="B30" s="304" t="s">
        <v>7</v>
      </c>
      <c r="C30" s="304"/>
      <c r="D30" s="39" t="s">
        <v>8</v>
      </c>
      <c r="E30" s="30"/>
      <c r="F30" s="31"/>
      <c r="G30" s="31"/>
      <c r="H30" s="32"/>
      <c r="I30" s="31"/>
      <c r="J30" s="31"/>
      <c r="K30" s="31"/>
      <c r="L30" s="222"/>
    </row>
    <row r="31" spans="1:18" s="21" customFormat="1" ht="15">
      <c r="A31" s="212"/>
      <c r="B31" s="59"/>
      <c r="C31" s="243"/>
      <c r="D31" s="258"/>
      <c r="E31" s="245"/>
      <c r="F31" s="168"/>
      <c r="G31" s="168"/>
      <c r="H31" s="167"/>
      <c r="I31" s="168"/>
      <c r="J31" s="168"/>
      <c r="K31" s="168"/>
      <c r="L31" s="246"/>
    </row>
    <row r="32" spans="1:18" s="21" customFormat="1" ht="45" customHeight="1">
      <c r="A32" s="106"/>
      <c r="B32" s="101"/>
      <c r="C32" s="101"/>
      <c r="D32" s="179"/>
      <c r="E32" s="103"/>
      <c r="F32" s="104"/>
      <c r="G32" s="104"/>
      <c r="H32" s="180"/>
      <c r="I32" s="104"/>
      <c r="J32" s="104"/>
      <c r="K32" s="104"/>
      <c r="L32" s="115"/>
    </row>
    <row r="33" spans="1:12" s="21" customFormat="1" ht="81" customHeight="1">
      <c r="A33" s="217"/>
      <c r="B33" s="40"/>
      <c r="C33" s="40"/>
      <c r="D33" s="240"/>
      <c r="E33" s="241"/>
      <c r="F33" s="196"/>
      <c r="G33" s="196"/>
      <c r="H33" s="196"/>
      <c r="I33" s="196"/>
      <c r="J33" s="196"/>
      <c r="K33" s="196"/>
      <c r="L33" s="242"/>
    </row>
    <row r="34" spans="1:12" s="21" customFormat="1" ht="14.25" customHeight="1">
      <c r="A34" s="301" t="s">
        <v>9</v>
      </c>
      <c r="B34" s="272" t="s">
        <v>10</v>
      </c>
      <c r="C34" s="272" t="s">
        <v>11</v>
      </c>
      <c r="D34" s="299" t="s">
        <v>12</v>
      </c>
      <c r="E34" s="300" t="s">
        <v>13</v>
      </c>
      <c r="F34" s="270" t="s">
        <v>14</v>
      </c>
      <c r="G34" s="271" t="s">
        <v>15</v>
      </c>
      <c r="H34" s="271"/>
      <c r="I34" s="271"/>
      <c r="J34" s="271" t="s">
        <v>16</v>
      </c>
      <c r="K34" s="271"/>
      <c r="L34" s="298"/>
    </row>
    <row r="35" spans="1:12" s="21" customFormat="1" ht="12.75" customHeight="1">
      <c r="A35" s="301"/>
      <c r="B35" s="272"/>
      <c r="C35" s="272"/>
      <c r="D35" s="299"/>
      <c r="E35" s="300"/>
      <c r="F35" s="270"/>
      <c r="G35" s="42" t="s">
        <v>17</v>
      </c>
      <c r="H35" s="42" t="s">
        <v>18</v>
      </c>
      <c r="I35" s="43" t="s">
        <v>19</v>
      </c>
      <c r="J35" s="42" t="s">
        <v>17</v>
      </c>
      <c r="K35" s="41" t="s">
        <v>18</v>
      </c>
      <c r="L35" s="221" t="s">
        <v>19</v>
      </c>
    </row>
    <row r="36" spans="1:12" s="21" customFormat="1" ht="12.75" hidden="1" customHeight="1">
      <c r="A36" s="212"/>
      <c r="B36" s="44"/>
      <c r="C36" s="44"/>
      <c r="D36" s="45"/>
      <c r="E36" s="30"/>
      <c r="F36" s="31"/>
      <c r="G36" s="31"/>
      <c r="H36" s="31"/>
      <c r="I36" s="31"/>
      <c r="J36" s="31"/>
      <c r="K36" s="31"/>
      <c r="L36" s="222"/>
    </row>
    <row r="37" spans="1:12" s="21" customFormat="1" ht="12.75" hidden="1" customHeight="1">
      <c r="A37" s="212"/>
      <c r="B37" s="46"/>
      <c r="C37" s="46"/>
      <c r="D37" s="45"/>
      <c r="E37" s="30"/>
      <c r="F37" s="31"/>
      <c r="G37" s="31"/>
      <c r="H37" s="31"/>
      <c r="I37" s="31"/>
      <c r="J37" s="31"/>
      <c r="K37" s="31"/>
      <c r="L37" s="222"/>
    </row>
    <row r="38" spans="1:12" s="21" customFormat="1" ht="12.75" hidden="1" customHeight="1">
      <c r="A38" s="212"/>
      <c r="B38" s="46"/>
      <c r="C38" s="46"/>
      <c r="D38" s="45"/>
      <c r="E38" s="30"/>
      <c r="F38" s="31"/>
      <c r="G38" s="31"/>
      <c r="H38" s="31"/>
      <c r="I38" s="31"/>
      <c r="J38" s="31"/>
      <c r="K38" s="31"/>
      <c r="L38" s="222"/>
    </row>
    <row r="39" spans="1:12" s="21" customFormat="1" ht="12.75" hidden="1" customHeight="1">
      <c r="A39" s="212"/>
      <c r="B39" s="46"/>
      <c r="C39" s="46"/>
      <c r="D39" s="47"/>
      <c r="E39" s="30"/>
      <c r="F39" s="31"/>
      <c r="G39" s="31"/>
      <c r="H39" s="31"/>
      <c r="I39" s="31"/>
      <c r="J39" s="31"/>
      <c r="K39" s="31"/>
      <c r="L39" s="222"/>
    </row>
    <row r="40" spans="1:12" s="21" customFormat="1" ht="21.75" customHeight="1">
      <c r="A40" s="214"/>
      <c r="B40" s="46"/>
      <c r="C40" s="48" t="s">
        <v>20</v>
      </c>
      <c r="D40" s="49" t="s">
        <v>21</v>
      </c>
      <c r="E40" s="30"/>
      <c r="F40" s="31"/>
      <c r="G40" s="31"/>
      <c r="H40" s="31"/>
      <c r="I40" s="31"/>
      <c r="J40" s="31"/>
      <c r="K40" s="31"/>
      <c r="L40" s="222"/>
    </row>
    <row r="41" spans="1:12" s="21" customFormat="1" ht="24" customHeight="1">
      <c r="A41" s="296" t="s">
        <v>22</v>
      </c>
      <c r="B41" s="28" t="s">
        <v>23</v>
      </c>
      <c r="C41" s="28" t="s">
        <v>24</v>
      </c>
      <c r="D41" s="47" t="s">
        <v>25</v>
      </c>
      <c r="E41" s="30"/>
      <c r="F41" s="31"/>
      <c r="G41" s="31"/>
      <c r="H41" s="31"/>
      <c r="I41" s="31"/>
      <c r="J41" s="31"/>
      <c r="K41" s="31"/>
      <c r="L41" s="222"/>
    </row>
    <row r="42" spans="1:12" s="21" customFormat="1" ht="25.5" customHeight="1">
      <c r="A42" s="296"/>
      <c r="B42" s="28" t="s">
        <v>26</v>
      </c>
      <c r="C42" s="28" t="s">
        <v>27</v>
      </c>
      <c r="D42" s="47" t="s">
        <v>28</v>
      </c>
      <c r="E42" s="30"/>
      <c r="F42" s="31"/>
      <c r="G42" s="31"/>
      <c r="H42" s="31"/>
      <c r="I42" s="31"/>
      <c r="J42" s="31"/>
      <c r="K42" s="31"/>
      <c r="L42" s="222"/>
    </row>
    <row r="43" spans="1:12" s="21" customFormat="1" ht="21" customHeight="1">
      <c r="A43" s="296" t="s">
        <v>29</v>
      </c>
      <c r="B43" s="28"/>
      <c r="C43" s="28"/>
      <c r="D43" s="50" t="s">
        <v>30</v>
      </c>
      <c r="E43" s="30"/>
      <c r="F43" s="31"/>
      <c r="G43" s="31"/>
      <c r="H43" s="31"/>
      <c r="I43" s="31"/>
      <c r="J43" s="31"/>
      <c r="K43" s="31"/>
      <c r="L43" s="222"/>
    </row>
    <row r="44" spans="1:12" s="21" customFormat="1" ht="30" customHeight="1">
      <c r="A44" s="296"/>
      <c r="B44" s="28" t="s">
        <v>31</v>
      </c>
      <c r="C44" s="28" t="s">
        <v>32</v>
      </c>
      <c r="D44" s="51" t="s">
        <v>33</v>
      </c>
      <c r="E44" s="30"/>
      <c r="F44" s="31"/>
      <c r="G44" s="31"/>
      <c r="H44" s="31"/>
      <c r="I44" s="31"/>
      <c r="J44" s="31"/>
      <c r="K44" s="31"/>
      <c r="L44" s="222"/>
    </row>
    <row r="45" spans="1:12" s="21" customFormat="1" ht="24.75" customHeight="1">
      <c r="A45" s="296"/>
      <c r="B45" s="28" t="s">
        <v>34</v>
      </c>
      <c r="C45" s="28" t="s">
        <v>35</v>
      </c>
      <c r="D45" s="51" t="s">
        <v>36</v>
      </c>
      <c r="E45" s="30"/>
      <c r="F45" s="31"/>
      <c r="G45" s="31"/>
      <c r="H45" s="31"/>
      <c r="I45" s="31"/>
      <c r="J45" s="31"/>
      <c r="K45" s="31"/>
      <c r="L45" s="222"/>
    </row>
    <row r="46" spans="1:12" s="21" customFormat="1" ht="33" customHeight="1">
      <c r="A46" s="296" t="s">
        <v>37</v>
      </c>
      <c r="B46" s="28"/>
      <c r="C46" s="28"/>
      <c r="D46" s="49" t="s">
        <v>38</v>
      </c>
      <c r="E46" s="30"/>
      <c r="F46" s="31"/>
      <c r="G46" s="31"/>
      <c r="H46" s="31"/>
      <c r="I46" s="31"/>
      <c r="J46" s="31"/>
      <c r="K46" s="31"/>
      <c r="L46" s="222"/>
    </row>
    <row r="47" spans="1:12" s="21" customFormat="1" ht="33" customHeight="1">
      <c r="A47" s="296"/>
      <c r="B47" s="28" t="s">
        <v>39</v>
      </c>
      <c r="C47" s="28" t="s">
        <v>40</v>
      </c>
      <c r="D47" s="47" t="s">
        <v>41</v>
      </c>
      <c r="E47" s="30"/>
      <c r="F47" s="31"/>
      <c r="G47" s="31"/>
      <c r="H47" s="31"/>
      <c r="I47" s="31"/>
      <c r="J47" s="31"/>
      <c r="K47" s="31"/>
      <c r="L47" s="222"/>
    </row>
    <row r="48" spans="1:12" s="21" customFormat="1" ht="33" customHeight="1">
      <c r="A48" s="296"/>
      <c r="B48" s="28" t="s">
        <v>42</v>
      </c>
      <c r="C48" s="28" t="s">
        <v>43</v>
      </c>
      <c r="D48" s="47" t="s">
        <v>44</v>
      </c>
      <c r="E48" s="30"/>
      <c r="F48" s="31"/>
      <c r="G48" s="31"/>
      <c r="H48" s="31"/>
      <c r="I48" s="31"/>
      <c r="J48" s="31"/>
      <c r="K48" s="31"/>
      <c r="L48" s="222"/>
    </row>
    <row r="49" spans="1:12" s="21" customFormat="1" ht="24" customHeight="1">
      <c r="A49" s="297" t="s">
        <v>45</v>
      </c>
      <c r="B49" s="34"/>
      <c r="C49" s="34"/>
      <c r="D49" s="52" t="s">
        <v>46</v>
      </c>
      <c r="E49" s="30"/>
      <c r="F49" s="31"/>
      <c r="G49" s="31"/>
      <c r="H49" s="31"/>
      <c r="I49" s="31"/>
      <c r="J49" s="31"/>
      <c r="K49" s="31"/>
      <c r="L49" s="222"/>
    </row>
    <row r="50" spans="1:12" s="21" customFormat="1" ht="30.75" customHeight="1">
      <c r="A50" s="297"/>
      <c r="B50" s="34" t="s">
        <v>47</v>
      </c>
      <c r="C50" s="34" t="s">
        <v>48</v>
      </c>
      <c r="D50" s="45" t="s">
        <v>49</v>
      </c>
      <c r="E50" s="30"/>
      <c r="F50" s="31"/>
      <c r="G50" s="31"/>
      <c r="H50" s="31"/>
      <c r="I50" s="31"/>
      <c r="J50" s="31"/>
      <c r="K50" s="31"/>
      <c r="L50" s="222"/>
    </row>
    <row r="51" spans="1:12" s="21" customFormat="1" ht="21.75" customHeight="1">
      <c r="A51" s="297"/>
      <c r="B51" s="34" t="s">
        <v>50</v>
      </c>
      <c r="C51" s="34" t="s">
        <v>51</v>
      </c>
      <c r="D51" s="45" t="s">
        <v>52</v>
      </c>
      <c r="E51" s="30"/>
      <c r="F51" s="53"/>
      <c r="G51" s="31"/>
      <c r="H51" s="31"/>
      <c r="I51" s="31"/>
      <c r="J51" s="31"/>
      <c r="K51" s="31"/>
      <c r="L51" s="222"/>
    </row>
    <row r="52" spans="1:12" s="21" customFormat="1" ht="33" customHeight="1">
      <c r="A52" s="297" t="s">
        <v>53</v>
      </c>
      <c r="B52" s="54"/>
      <c r="C52" s="54"/>
      <c r="D52" s="52" t="s">
        <v>54</v>
      </c>
      <c r="E52" s="30"/>
      <c r="F52" s="53"/>
      <c r="G52" s="31"/>
      <c r="H52" s="31"/>
      <c r="I52" s="31"/>
      <c r="J52" s="31"/>
      <c r="K52" s="31"/>
      <c r="L52" s="222"/>
    </row>
    <row r="53" spans="1:12" s="21" customFormat="1" ht="33" customHeight="1">
      <c r="A53" s="297"/>
      <c r="B53" s="54" t="s">
        <v>55</v>
      </c>
      <c r="C53" s="54" t="s">
        <v>56</v>
      </c>
      <c r="D53" s="55" t="s">
        <v>57</v>
      </c>
      <c r="E53" s="30"/>
      <c r="F53" s="53"/>
      <c r="G53" s="31"/>
      <c r="H53" s="31"/>
      <c r="I53" s="31"/>
      <c r="J53" s="31"/>
      <c r="K53" s="31"/>
      <c r="L53" s="222"/>
    </row>
    <row r="54" spans="1:12" s="21" customFormat="1" ht="33" customHeight="1">
      <c r="A54" s="297"/>
      <c r="B54" s="34" t="s">
        <v>58</v>
      </c>
      <c r="C54" s="34" t="s">
        <v>59</v>
      </c>
      <c r="D54" s="55" t="s">
        <v>60</v>
      </c>
      <c r="E54" s="30"/>
      <c r="F54" s="31"/>
      <c r="G54" s="31"/>
      <c r="H54" s="31"/>
      <c r="I54" s="31"/>
      <c r="J54" s="31"/>
      <c r="K54" s="31"/>
      <c r="L54" s="222"/>
    </row>
    <row r="55" spans="1:12" s="21" customFormat="1" ht="24.75" customHeight="1">
      <c r="A55" s="297" t="s">
        <v>61</v>
      </c>
      <c r="B55" s="54"/>
      <c r="C55" s="54"/>
      <c r="D55" s="56" t="s">
        <v>62</v>
      </c>
      <c r="E55" s="30"/>
      <c r="F55" s="31"/>
      <c r="G55" s="31"/>
      <c r="H55" s="31"/>
      <c r="I55" s="31"/>
      <c r="J55" s="31"/>
      <c r="K55" s="31"/>
      <c r="L55" s="222"/>
    </row>
    <row r="56" spans="1:12" s="21" customFormat="1" ht="21.75" customHeight="1">
      <c r="A56" s="297"/>
      <c r="B56" s="54" t="s">
        <v>63</v>
      </c>
      <c r="C56" s="54" t="s">
        <v>64</v>
      </c>
      <c r="D56" s="57" t="s">
        <v>65</v>
      </c>
      <c r="E56" s="30"/>
      <c r="F56" s="31"/>
      <c r="G56" s="31"/>
      <c r="H56" s="31"/>
      <c r="I56" s="31"/>
      <c r="J56" s="31"/>
      <c r="K56" s="31"/>
      <c r="L56" s="222"/>
    </row>
    <row r="57" spans="1:12" s="21" customFormat="1" ht="21.75" customHeight="1">
      <c r="A57" s="297"/>
      <c r="B57" s="34" t="s">
        <v>66</v>
      </c>
      <c r="C57" s="34" t="s">
        <v>67</v>
      </c>
      <c r="D57" s="57" t="s">
        <v>68</v>
      </c>
      <c r="E57" s="30"/>
      <c r="F57" s="31"/>
      <c r="G57" s="31"/>
      <c r="H57" s="31"/>
      <c r="I57" s="31"/>
      <c r="J57" s="31"/>
      <c r="K57" s="31"/>
      <c r="L57" s="222"/>
    </row>
    <row r="58" spans="1:12" s="21" customFormat="1" ht="15">
      <c r="A58" s="210"/>
      <c r="B58" s="34"/>
      <c r="C58" s="34"/>
      <c r="D58" s="29" t="s">
        <v>69</v>
      </c>
      <c r="E58" s="30"/>
      <c r="F58" s="31"/>
      <c r="G58" s="31"/>
      <c r="H58" s="133"/>
      <c r="I58" s="31"/>
      <c r="J58" s="31"/>
      <c r="K58" s="31"/>
      <c r="L58" s="222"/>
    </row>
    <row r="59" spans="1:12" s="21" customFormat="1" ht="15">
      <c r="A59" s="210"/>
      <c r="B59" s="34"/>
      <c r="C59" s="54"/>
      <c r="D59" s="47"/>
      <c r="E59" s="30"/>
      <c r="F59" s="31"/>
      <c r="G59" s="31"/>
      <c r="H59" s="32"/>
      <c r="I59" s="31"/>
      <c r="J59" s="31"/>
      <c r="K59" s="31"/>
      <c r="L59" s="222"/>
    </row>
    <row r="60" spans="1:12" s="21" customFormat="1" ht="39">
      <c r="A60" s="216"/>
      <c r="B60" s="243"/>
      <c r="C60" s="243"/>
      <c r="D60" s="244" t="s">
        <v>355</v>
      </c>
      <c r="E60" s="245"/>
      <c r="F60" s="168"/>
      <c r="G60" s="168"/>
      <c r="H60" s="167"/>
      <c r="I60" s="168"/>
      <c r="J60" s="168"/>
      <c r="K60" s="168"/>
      <c r="L60" s="246"/>
    </row>
    <row r="61" spans="1:12" s="21" customFormat="1" ht="29.25" customHeight="1">
      <c r="A61" s="106"/>
      <c r="B61" s="101"/>
      <c r="C61" s="101"/>
      <c r="D61" s="179"/>
      <c r="E61" s="103"/>
      <c r="F61" s="104"/>
      <c r="G61" s="104"/>
      <c r="H61" s="180"/>
      <c r="I61" s="104"/>
      <c r="J61" s="104"/>
      <c r="K61" s="104"/>
      <c r="L61" s="115"/>
    </row>
    <row r="62" spans="1:12" s="21" customFormat="1" ht="15" customHeight="1">
      <c r="A62" s="213"/>
      <c r="B62" s="37"/>
      <c r="C62" s="37"/>
      <c r="D62" s="247"/>
      <c r="E62" s="35"/>
      <c r="F62" s="36"/>
      <c r="G62" s="36"/>
      <c r="H62" s="36"/>
      <c r="I62" s="36"/>
      <c r="J62" s="36"/>
      <c r="K62" s="36"/>
      <c r="L62" s="248"/>
    </row>
    <row r="63" spans="1:12" s="21" customFormat="1" ht="21" customHeight="1">
      <c r="A63" s="213"/>
      <c r="B63" s="34"/>
      <c r="C63" s="59"/>
      <c r="D63" s="142" t="s">
        <v>168</v>
      </c>
      <c r="E63" s="30"/>
      <c r="F63" s="31"/>
      <c r="G63" s="31"/>
      <c r="H63" s="31"/>
      <c r="I63" s="31"/>
      <c r="J63" s="31"/>
      <c r="K63" s="31"/>
      <c r="L63" s="222"/>
    </row>
    <row r="64" spans="1:12" s="21" customFormat="1" ht="15.75" customHeight="1">
      <c r="A64" s="301" t="s">
        <v>70</v>
      </c>
      <c r="B64" s="272" t="s">
        <v>10</v>
      </c>
      <c r="C64" s="272" t="s">
        <v>11</v>
      </c>
      <c r="D64" s="299" t="s">
        <v>71</v>
      </c>
      <c r="E64" s="300" t="s">
        <v>13</v>
      </c>
      <c r="F64" s="270" t="s">
        <v>14</v>
      </c>
      <c r="G64" s="271" t="s">
        <v>15</v>
      </c>
      <c r="H64" s="271"/>
      <c r="I64" s="271"/>
      <c r="J64" s="271" t="s">
        <v>16</v>
      </c>
      <c r="K64" s="271"/>
      <c r="L64" s="298"/>
    </row>
    <row r="65" spans="1:12" s="21" customFormat="1" ht="14.25" customHeight="1">
      <c r="A65" s="301"/>
      <c r="B65" s="272"/>
      <c r="C65" s="272"/>
      <c r="D65" s="299"/>
      <c r="E65" s="300"/>
      <c r="F65" s="270"/>
      <c r="G65" s="42" t="s">
        <v>17</v>
      </c>
      <c r="H65" s="42" t="s">
        <v>18</v>
      </c>
      <c r="I65" s="43" t="s">
        <v>19</v>
      </c>
      <c r="J65" s="42" t="s">
        <v>17</v>
      </c>
      <c r="K65" s="41" t="s">
        <v>18</v>
      </c>
      <c r="L65" s="221" t="s">
        <v>19</v>
      </c>
    </row>
    <row r="66" spans="1:12" s="21" customFormat="1" ht="12.75" hidden="1" customHeight="1">
      <c r="A66" s="212"/>
      <c r="B66" s="44"/>
      <c r="C66" s="44"/>
      <c r="D66" s="45"/>
      <c r="E66" s="30"/>
      <c r="F66" s="31"/>
      <c r="G66" s="31"/>
      <c r="H66" s="31"/>
      <c r="I66" s="31"/>
      <c r="J66" s="31"/>
      <c r="K66" s="31"/>
      <c r="L66" s="222"/>
    </row>
    <row r="67" spans="1:12" s="21" customFormat="1" ht="12.75" hidden="1" customHeight="1">
      <c r="A67" s="212"/>
      <c r="B67" s="46"/>
      <c r="C67" s="46"/>
      <c r="D67" s="45"/>
      <c r="E67" s="30"/>
      <c r="F67" s="31"/>
      <c r="G67" s="31"/>
      <c r="H67" s="31"/>
      <c r="I67" s="31"/>
      <c r="J67" s="31"/>
      <c r="K67" s="31"/>
      <c r="L67" s="222"/>
    </row>
    <row r="68" spans="1:12" s="21" customFormat="1" ht="12.75" hidden="1" customHeight="1">
      <c r="A68" s="212"/>
      <c r="B68" s="46"/>
      <c r="C68" s="46"/>
      <c r="D68" s="45"/>
      <c r="E68" s="30"/>
      <c r="F68" s="31"/>
      <c r="G68" s="31"/>
      <c r="H68" s="31"/>
      <c r="I68" s="31"/>
      <c r="J68" s="31"/>
      <c r="K68" s="31"/>
      <c r="L68" s="222"/>
    </row>
    <row r="69" spans="1:12" s="21" customFormat="1" ht="12.75" hidden="1" customHeight="1">
      <c r="A69" s="212"/>
      <c r="B69" s="46"/>
      <c r="C69" s="46"/>
      <c r="D69" s="47"/>
      <c r="E69" s="30"/>
      <c r="F69" s="31"/>
      <c r="G69" s="31"/>
      <c r="H69" s="31"/>
      <c r="I69" s="31"/>
      <c r="J69" s="31"/>
      <c r="K69" s="31"/>
      <c r="L69" s="222"/>
    </row>
    <row r="70" spans="1:12" s="21" customFormat="1" ht="21.75" customHeight="1">
      <c r="A70" s="213"/>
      <c r="B70" s="46"/>
      <c r="C70" s="48" t="s">
        <v>265</v>
      </c>
      <c r="D70" s="60" t="s">
        <v>200</v>
      </c>
      <c r="E70" s="30"/>
      <c r="F70" s="31"/>
      <c r="G70" s="31"/>
      <c r="H70" s="31"/>
      <c r="I70" s="31"/>
      <c r="J70" s="31"/>
      <c r="K70" s="31"/>
      <c r="L70" s="222"/>
    </row>
    <row r="71" spans="1:12" s="21" customFormat="1" ht="36.75" customHeight="1">
      <c r="A71" s="214"/>
      <c r="B71" s="46"/>
      <c r="C71" s="86" t="s">
        <v>23</v>
      </c>
      <c r="D71" s="60" t="s">
        <v>195</v>
      </c>
      <c r="E71" s="30"/>
      <c r="F71" s="31"/>
      <c r="G71" s="31"/>
      <c r="H71" s="31"/>
      <c r="I71" s="31"/>
      <c r="J71" s="31"/>
      <c r="K71" s="31"/>
      <c r="L71" s="222"/>
    </row>
    <row r="72" spans="1:12" s="21" customFormat="1" ht="27" customHeight="1">
      <c r="A72" s="296" t="s">
        <v>22</v>
      </c>
      <c r="B72" s="28" t="s">
        <v>23</v>
      </c>
      <c r="C72" s="101" t="s">
        <v>266</v>
      </c>
      <c r="D72" s="47" t="s">
        <v>227</v>
      </c>
      <c r="E72" s="30"/>
      <c r="F72" s="31"/>
      <c r="G72" s="31"/>
      <c r="H72" s="31"/>
      <c r="I72" s="31"/>
      <c r="J72" s="31"/>
      <c r="K72" s="31"/>
      <c r="L72" s="222"/>
    </row>
    <row r="73" spans="1:12" s="21" customFormat="1" ht="166.5" customHeight="1">
      <c r="A73" s="296"/>
      <c r="B73" s="28" t="s">
        <v>26</v>
      </c>
      <c r="C73" s="101" t="s">
        <v>267</v>
      </c>
      <c r="D73" s="201" t="s">
        <v>228</v>
      </c>
      <c r="E73" s="30"/>
      <c r="F73" s="31"/>
      <c r="G73" s="31"/>
      <c r="H73" s="31"/>
      <c r="I73" s="31"/>
      <c r="J73" s="31"/>
      <c r="K73" s="31"/>
      <c r="L73" s="222"/>
    </row>
    <row r="74" spans="1:12" s="21" customFormat="1" ht="87.75" customHeight="1">
      <c r="A74" s="296" t="s">
        <v>29</v>
      </c>
      <c r="B74" s="28" t="s">
        <v>31</v>
      </c>
      <c r="C74" s="88" t="s">
        <v>268</v>
      </c>
      <c r="D74" s="202" t="s">
        <v>198</v>
      </c>
      <c r="E74" s="30"/>
      <c r="F74" s="31"/>
      <c r="G74" s="31"/>
      <c r="H74" s="31"/>
      <c r="I74" s="31"/>
      <c r="J74" s="31"/>
      <c r="K74" s="31"/>
      <c r="L74" s="222"/>
    </row>
    <row r="75" spans="1:12" s="21" customFormat="1" ht="84.75" customHeight="1">
      <c r="A75" s="296"/>
      <c r="B75" s="28" t="s">
        <v>34</v>
      </c>
      <c r="C75" s="88" t="s">
        <v>269</v>
      </c>
      <c r="D75" s="58" t="s">
        <v>229</v>
      </c>
      <c r="E75" s="30"/>
      <c r="F75" s="31"/>
      <c r="G75" s="31"/>
      <c r="H75" s="31"/>
      <c r="I75" s="31"/>
      <c r="J75" s="31"/>
      <c r="K75" s="31"/>
      <c r="L75" s="222"/>
    </row>
    <row r="76" spans="1:12" s="21" customFormat="1" ht="101.25" customHeight="1">
      <c r="A76" s="296" t="s">
        <v>37</v>
      </c>
      <c r="B76" s="28" t="s">
        <v>39</v>
      </c>
      <c r="C76" s="88" t="s">
        <v>270</v>
      </c>
      <c r="D76" s="51" t="s">
        <v>230</v>
      </c>
      <c r="E76" s="30"/>
      <c r="F76" s="31"/>
      <c r="G76" s="31"/>
      <c r="H76" s="31"/>
      <c r="I76" s="31"/>
      <c r="J76" s="31"/>
      <c r="K76" s="31"/>
      <c r="L76" s="222"/>
    </row>
    <row r="77" spans="1:12" s="21" customFormat="1" ht="15.75" customHeight="1">
      <c r="A77" s="296"/>
      <c r="B77" s="28"/>
      <c r="C77" s="88"/>
      <c r="D77" s="75" t="s">
        <v>89</v>
      </c>
      <c r="E77" s="30" t="s">
        <v>91</v>
      </c>
      <c r="F77" s="70">
        <v>171</v>
      </c>
      <c r="G77" s="31"/>
      <c r="H77" s="31"/>
      <c r="I77" s="31"/>
      <c r="J77" s="31"/>
      <c r="K77" s="31"/>
      <c r="L77" s="222"/>
    </row>
    <row r="78" spans="1:12" s="21" customFormat="1" ht="16.5" customHeight="1">
      <c r="A78" s="296"/>
      <c r="B78" s="28"/>
      <c r="C78" s="88"/>
      <c r="D78" s="76" t="s">
        <v>90</v>
      </c>
      <c r="E78" s="30" t="s">
        <v>91</v>
      </c>
      <c r="F78" s="31">
        <v>39.799999999999997</v>
      </c>
      <c r="G78" s="31"/>
      <c r="H78" s="31"/>
      <c r="I78" s="31"/>
      <c r="J78" s="31"/>
      <c r="K78" s="31"/>
      <c r="L78" s="222"/>
    </row>
    <row r="79" spans="1:12" s="21" customFormat="1" ht="18.75" customHeight="1">
      <c r="A79" s="296"/>
      <c r="B79" s="28"/>
      <c r="C79" s="88"/>
      <c r="D79" s="51" t="s">
        <v>93</v>
      </c>
      <c r="E79" s="30" t="s">
        <v>91</v>
      </c>
      <c r="F79" s="31">
        <v>39.4</v>
      </c>
      <c r="G79" s="31"/>
      <c r="H79" s="31"/>
      <c r="I79" s="31"/>
      <c r="J79" s="31"/>
      <c r="K79" s="31"/>
      <c r="L79" s="222"/>
    </row>
    <row r="80" spans="1:12" s="21" customFormat="1" ht="20.25" customHeight="1">
      <c r="A80" s="296"/>
      <c r="B80" s="28"/>
      <c r="C80" s="88"/>
      <c r="D80" s="51" t="s">
        <v>92</v>
      </c>
      <c r="E80" s="30" t="s">
        <v>91</v>
      </c>
      <c r="F80" s="31">
        <v>27.34</v>
      </c>
      <c r="G80" s="31"/>
      <c r="H80" s="31"/>
      <c r="I80" s="31"/>
      <c r="J80" s="31"/>
      <c r="K80" s="31"/>
      <c r="L80" s="222"/>
    </row>
    <row r="81" spans="1:13" s="21" customFormat="1" ht="15" customHeight="1">
      <c r="A81" s="296"/>
      <c r="B81" s="28"/>
      <c r="C81" s="88"/>
      <c r="D81" s="51" t="s">
        <v>231</v>
      </c>
      <c r="E81" s="30" t="s">
        <v>91</v>
      </c>
      <c r="F81" s="31">
        <v>277.54000000000002</v>
      </c>
      <c r="G81" s="72"/>
      <c r="H81" s="31"/>
      <c r="I81" s="31">
        <v>18</v>
      </c>
      <c r="J81" s="31"/>
      <c r="K81" s="31"/>
      <c r="L81" s="222">
        <f>F81*I81</f>
        <v>4995.72</v>
      </c>
    </row>
    <row r="82" spans="1:13" s="21" customFormat="1" ht="28.5" customHeight="1">
      <c r="A82" s="296"/>
      <c r="B82" s="28" t="s">
        <v>42</v>
      </c>
      <c r="C82" s="88" t="s">
        <v>271</v>
      </c>
      <c r="D82" s="47" t="s">
        <v>264</v>
      </c>
      <c r="E82" s="30"/>
      <c r="F82" s="31" t="s">
        <v>337</v>
      </c>
      <c r="G82" s="31"/>
      <c r="H82" s="31"/>
      <c r="I82" s="31"/>
      <c r="J82" s="31"/>
      <c r="K82" s="31"/>
      <c r="L82" s="222"/>
    </row>
    <row r="83" spans="1:13" s="21" customFormat="1" ht="44.85" customHeight="1">
      <c r="A83" s="297" t="s">
        <v>45</v>
      </c>
      <c r="B83" s="34" t="s">
        <v>47</v>
      </c>
      <c r="C83" s="96" t="s">
        <v>272</v>
      </c>
      <c r="D83" s="45" t="s">
        <v>199</v>
      </c>
      <c r="E83" s="30"/>
      <c r="F83" s="31"/>
      <c r="G83" s="31"/>
      <c r="H83" s="31"/>
      <c r="I83" s="31"/>
      <c r="J83" s="31"/>
      <c r="K83" s="31"/>
      <c r="L83" s="222"/>
    </row>
    <row r="84" spans="1:13" s="21" customFormat="1" ht="15" customHeight="1">
      <c r="A84" s="297"/>
      <c r="B84" s="34" t="s">
        <v>50</v>
      </c>
      <c r="C84" s="96" t="s">
        <v>273</v>
      </c>
      <c r="D84" s="45" t="s">
        <v>80</v>
      </c>
      <c r="E84" s="30"/>
      <c r="F84" s="53"/>
      <c r="G84" s="31"/>
      <c r="H84" s="31"/>
      <c r="I84" s="31"/>
      <c r="J84" s="31"/>
      <c r="K84" s="31"/>
      <c r="L84" s="222"/>
    </row>
    <row r="85" spans="1:13" s="21" customFormat="1" ht="17.850000000000001" customHeight="1">
      <c r="A85" s="297" t="s">
        <v>53</v>
      </c>
      <c r="B85" s="54" t="s">
        <v>55</v>
      </c>
      <c r="C85" s="98" t="s">
        <v>274</v>
      </c>
      <c r="D85" s="99" t="s">
        <v>115</v>
      </c>
      <c r="E85" s="30"/>
      <c r="F85" s="53"/>
      <c r="G85" s="31"/>
      <c r="H85" s="31"/>
      <c r="I85" s="31"/>
      <c r="J85" s="31"/>
      <c r="K85" s="31"/>
      <c r="L85" s="222"/>
    </row>
    <row r="86" spans="1:13" s="21" customFormat="1" ht="17.25" customHeight="1">
      <c r="A86" s="297"/>
      <c r="B86" s="34" t="s">
        <v>58</v>
      </c>
      <c r="C86" s="96" t="s">
        <v>275</v>
      </c>
      <c r="D86" s="55" t="s">
        <v>83</v>
      </c>
      <c r="E86" s="30"/>
      <c r="F86" s="31"/>
      <c r="G86" s="31"/>
      <c r="H86" s="31"/>
      <c r="I86" s="31"/>
      <c r="J86" s="31"/>
      <c r="K86" s="31"/>
      <c r="L86" s="222"/>
    </row>
    <row r="87" spans="1:13" s="21" customFormat="1" ht="22.5" customHeight="1">
      <c r="A87" s="297" t="s">
        <v>61</v>
      </c>
      <c r="B87" s="54" t="s">
        <v>63</v>
      </c>
      <c r="C87" s="98" t="s">
        <v>276</v>
      </c>
      <c r="D87" s="55" t="s">
        <v>85</v>
      </c>
      <c r="E87" s="30"/>
      <c r="F87" s="31"/>
      <c r="G87" s="31"/>
      <c r="H87" s="31"/>
      <c r="I87" s="31"/>
      <c r="J87" s="31"/>
      <c r="K87" s="31"/>
      <c r="L87" s="222"/>
    </row>
    <row r="88" spans="1:13" s="21" customFormat="1" ht="18.75" customHeight="1">
      <c r="A88" s="297"/>
      <c r="B88" s="34" t="s">
        <v>66</v>
      </c>
      <c r="C88" s="96" t="s">
        <v>277</v>
      </c>
      <c r="D88" s="47" t="s">
        <v>87</v>
      </c>
      <c r="E88" s="30"/>
      <c r="F88" s="31"/>
      <c r="G88" s="31"/>
      <c r="H88" s="31"/>
      <c r="I88" s="31"/>
      <c r="J88" s="31"/>
      <c r="K88" s="31"/>
      <c r="L88" s="222"/>
    </row>
    <row r="89" spans="1:13" s="21" customFormat="1" ht="15.75">
      <c r="A89" s="210"/>
      <c r="B89" s="16"/>
      <c r="C89" s="96"/>
      <c r="D89" s="17" t="s">
        <v>161</v>
      </c>
      <c r="E89" s="18"/>
      <c r="F89" s="19"/>
      <c r="G89" s="19"/>
      <c r="H89" s="22"/>
      <c r="I89" s="19"/>
      <c r="J89" s="19"/>
      <c r="K89" s="19"/>
      <c r="L89" s="224">
        <f>+L81</f>
        <v>4995.72</v>
      </c>
    </row>
    <row r="90" spans="1:13" s="21" customFormat="1" ht="15.75">
      <c r="A90" s="210"/>
      <c r="B90" s="16"/>
      <c r="C90" s="40"/>
      <c r="D90" s="17"/>
      <c r="E90" s="18"/>
      <c r="F90" s="19"/>
      <c r="G90" s="19"/>
      <c r="H90" s="22"/>
      <c r="I90" s="19"/>
      <c r="J90" s="19"/>
      <c r="K90" s="19"/>
      <c r="L90" s="238"/>
    </row>
    <row r="91" spans="1:13" s="21" customFormat="1" ht="23.25" customHeight="1">
      <c r="A91" s="106"/>
      <c r="B91" s="101"/>
      <c r="C91" s="101"/>
      <c r="D91" s="192" t="s">
        <v>174</v>
      </c>
      <c r="E91" s="103"/>
      <c r="F91" s="104"/>
      <c r="G91" s="104"/>
      <c r="H91" s="108"/>
      <c r="I91" s="104"/>
      <c r="J91" s="104"/>
      <c r="K91" s="294">
        <v>4995.72</v>
      </c>
      <c r="L91" s="295"/>
      <c r="M91" s="111"/>
    </row>
    <row r="92" spans="1:13" s="21" customFormat="1" ht="23.25" customHeight="1">
      <c r="A92" s="106"/>
      <c r="B92" s="101"/>
      <c r="C92" s="101"/>
      <c r="D92" s="145"/>
      <c r="E92" s="103"/>
      <c r="F92" s="104"/>
      <c r="G92" s="104"/>
      <c r="H92" s="108"/>
      <c r="I92" s="104"/>
      <c r="J92" s="104"/>
      <c r="K92" s="199"/>
      <c r="L92" s="226"/>
      <c r="M92" s="111"/>
    </row>
    <row r="93" spans="1:13" s="21" customFormat="1" ht="19.5" customHeight="1">
      <c r="A93" s="182"/>
      <c r="B93" s="40"/>
      <c r="C93" s="40"/>
      <c r="D93" s="240"/>
      <c r="E93" s="241"/>
      <c r="F93" s="196"/>
      <c r="G93" s="196"/>
      <c r="H93" s="33"/>
      <c r="I93" s="183"/>
      <c r="J93" s="196"/>
      <c r="K93" s="196"/>
      <c r="L93" s="242"/>
    </row>
    <row r="94" spans="1:13" s="21" customFormat="1" ht="21" customHeight="1">
      <c r="A94" s="215"/>
      <c r="B94" s="16"/>
      <c r="C94" s="16"/>
      <c r="D94" s="194" t="s">
        <v>169</v>
      </c>
      <c r="E94" s="18"/>
      <c r="F94" s="19"/>
      <c r="G94" s="19"/>
      <c r="H94" s="19"/>
      <c r="I94" s="196"/>
      <c r="J94" s="19"/>
      <c r="K94" s="19"/>
      <c r="L94" s="234"/>
    </row>
    <row r="95" spans="1:13" s="21" customFormat="1" ht="15.75" customHeight="1">
      <c r="A95" s="301" t="s">
        <v>70</v>
      </c>
      <c r="B95" s="272" t="s">
        <v>10</v>
      </c>
      <c r="C95" s="272" t="s">
        <v>11</v>
      </c>
      <c r="D95" s="299" t="s">
        <v>71</v>
      </c>
      <c r="E95" s="300" t="s">
        <v>13</v>
      </c>
      <c r="F95" s="270" t="s">
        <v>14</v>
      </c>
      <c r="G95" s="271" t="s">
        <v>15</v>
      </c>
      <c r="H95" s="271"/>
      <c r="I95" s="271"/>
      <c r="J95" s="271" t="s">
        <v>16</v>
      </c>
      <c r="K95" s="271"/>
      <c r="L95" s="298"/>
    </row>
    <row r="96" spans="1:13" s="21" customFormat="1" ht="12.75" customHeight="1">
      <c r="A96" s="301"/>
      <c r="B96" s="272"/>
      <c r="C96" s="272"/>
      <c r="D96" s="299"/>
      <c r="E96" s="300"/>
      <c r="F96" s="270"/>
      <c r="G96" s="42" t="s">
        <v>17</v>
      </c>
      <c r="H96" s="42" t="s">
        <v>18</v>
      </c>
      <c r="I96" s="43" t="s">
        <v>19</v>
      </c>
      <c r="J96" s="42" t="s">
        <v>17</v>
      </c>
      <c r="K96" s="41" t="s">
        <v>18</v>
      </c>
      <c r="L96" s="221" t="s">
        <v>19</v>
      </c>
    </row>
    <row r="97" spans="1:12" s="21" customFormat="1" ht="12.75" hidden="1" customHeight="1">
      <c r="A97" s="212"/>
      <c r="B97" s="44"/>
      <c r="C97" s="44"/>
      <c r="D97" s="45"/>
      <c r="E97" s="30"/>
      <c r="F97" s="31"/>
      <c r="G97" s="31"/>
      <c r="H97" s="31"/>
      <c r="I97" s="31"/>
      <c r="J97" s="31"/>
      <c r="K97" s="31"/>
      <c r="L97" s="222"/>
    </row>
    <row r="98" spans="1:12" s="21" customFormat="1" ht="12.75" hidden="1" customHeight="1">
      <c r="A98" s="212"/>
      <c r="B98" s="46"/>
      <c r="C98" s="46"/>
      <c r="D98" s="45"/>
      <c r="E98" s="30"/>
      <c r="F98" s="31"/>
      <c r="G98" s="31"/>
      <c r="H98" s="31"/>
      <c r="I98" s="31"/>
      <c r="J98" s="31"/>
      <c r="K98" s="31"/>
      <c r="L98" s="222"/>
    </row>
    <row r="99" spans="1:12" s="21" customFormat="1" ht="12.75" hidden="1" customHeight="1">
      <c r="A99" s="212"/>
      <c r="B99" s="46"/>
      <c r="C99" s="46"/>
      <c r="D99" s="45"/>
      <c r="E99" s="30"/>
      <c r="F99" s="31"/>
      <c r="G99" s="31"/>
      <c r="H99" s="31"/>
      <c r="I99" s="31"/>
      <c r="J99" s="31"/>
      <c r="K99" s="31"/>
      <c r="L99" s="222"/>
    </row>
    <row r="100" spans="1:12" s="21" customFormat="1" ht="12.75" hidden="1" customHeight="1">
      <c r="A100" s="212"/>
      <c r="B100" s="46"/>
      <c r="C100" s="46"/>
      <c r="D100" s="47"/>
      <c r="E100" s="30"/>
      <c r="F100" s="31"/>
      <c r="G100" s="31"/>
      <c r="H100" s="31"/>
      <c r="I100" s="31"/>
      <c r="J100" s="31"/>
      <c r="K100" s="31"/>
      <c r="L100" s="222"/>
    </row>
    <row r="101" spans="1:12" s="21" customFormat="1" ht="21.75" customHeight="1">
      <c r="A101" s="213"/>
      <c r="B101" s="46"/>
      <c r="C101" s="48" t="s">
        <v>265</v>
      </c>
      <c r="D101" s="60" t="s">
        <v>200</v>
      </c>
      <c r="E101" s="30"/>
      <c r="F101" s="31"/>
      <c r="G101" s="31"/>
      <c r="H101" s="31"/>
      <c r="I101" s="31"/>
      <c r="J101" s="31"/>
      <c r="K101" s="31"/>
      <c r="L101" s="222"/>
    </row>
    <row r="102" spans="1:12" s="21" customFormat="1" ht="21.75" customHeight="1">
      <c r="A102" s="214"/>
      <c r="B102" s="46"/>
      <c r="C102" s="86" t="s">
        <v>26</v>
      </c>
      <c r="D102" s="60" t="s">
        <v>194</v>
      </c>
      <c r="E102" s="30"/>
      <c r="F102" s="31"/>
      <c r="G102" s="31"/>
      <c r="H102" s="31"/>
      <c r="I102" s="31"/>
      <c r="J102" s="31"/>
      <c r="K102" s="31"/>
      <c r="L102" s="222"/>
    </row>
    <row r="103" spans="1:12" s="21" customFormat="1" ht="33.75" customHeight="1">
      <c r="A103" s="296" t="s">
        <v>22</v>
      </c>
      <c r="B103" s="28" t="s">
        <v>23</v>
      </c>
      <c r="C103" s="88" t="s">
        <v>98</v>
      </c>
      <c r="D103" s="47" t="s">
        <v>227</v>
      </c>
      <c r="E103" s="30"/>
      <c r="F103" s="31"/>
      <c r="G103" s="31"/>
      <c r="H103" s="31"/>
      <c r="I103" s="31"/>
      <c r="J103" s="31"/>
      <c r="K103" s="31"/>
      <c r="L103" s="222"/>
    </row>
    <row r="104" spans="1:12" s="21" customFormat="1" ht="166.5" customHeight="1">
      <c r="A104" s="296"/>
      <c r="B104" s="28" t="s">
        <v>26</v>
      </c>
      <c r="C104" s="88" t="s">
        <v>99</v>
      </c>
      <c r="D104" s="47" t="s">
        <v>232</v>
      </c>
      <c r="E104" s="30"/>
      <c r="F104" s="31"/>
      <c r="G104" s="31"/>
      <c r="H104" s="31"/>
      <c r="I104" s="31"/>
      <c r="J104" s="31"/>
      <c r="K104" s="31"/>
      <c r="L104" s="222"/>
    </row>
    <row r="105" spans="1:12" s="21" customFormat="1" ht="84.75" customHeight="1">
      <c r="A105" s="296" t="s">
        <v>29</v>
      </c>
      <c r="B105" s="28" t="s">
        <v>31</v>
      </c>
      <c r="C105" s="88" t="s">
        <v>101</v>
      </c>
      <c r="D105" s="51" t="s">
        <v>198</v>
      </c>
      <c r="E105" s="30"/>
      <c r="F105" s="31"/>
      <c r="G105" s="31"/>
      <c r="H105" s="31"/>
      <c r="I105" s="31"/>
      <c r="J105" s="31"/>
      <c r="K105" s="31"/>
      <c r="L105" s="222"/>
    </row>
    <row r="106" spans="1:12" s="21" customFormat="1" ht="84.75" customHeight="1">
      <c r="A106" s="296"/>
      <c r="B106" s="28" t="s">
        <v>34</v>
      </c>
      <c r="C106" s="88" t="s">
        <v>103</v>
      </c>
      <c r="D106" s="58" t="s">
        <v>233</v>
      </c>
      <c r="E106" s="30"/>
      <c r="F106" s="31"/>
      <c r="G106" s="31"/>
      <c r="H106" s="31"/>
      <c r="I106" s="31"/>
      <c r="J106" s="31"/>
      <c r="K106" s="31"/>
      <c r="L106" s="222"/>
    </row>
    <row r="107" spans="1:12" s="21" customFormat="1" ht="101.25" customHeight="1">
      <c r="A107" s="296" t="s">
        <v>37</v>
      </c>
      <c r="B107" s="28" t="s">
        <v>39</v>
      </c>
      <c r="C107" s="88" t="s">
        <v>105</v>
      </c>
      <c r="D107" s="51" t="s">
        <v>230</v>
      </c>
      <c r="E107" s="30"/>
      <c r="F107" s="31"/>
      <c r="G107" s="31"/>
      <c r="H107" s="31"/>
      <c r="I107" s="31"/>
      <c r="J107" s="31"/>
      <c r="K107" s="31"/>
      <c r="L107" s="222"/>
    </row>
    <row r="108" spans="1:12" s="21" customFormat="1" ht="20.25" customHeight="1">
      <c r="A108" s="296"/>
      <c r="B108" s="28"/>
      <c r="C108" s="88"/>
      <c r="D108" s="74" t="s">
        <v>160</v>
      </c>
      <c r="E108" s="30" t="s">
        <v>91</v>
      </c>
      <c r="F108" s="73">
        <v>233.35</v>
      </c>
      <c r="G108" s="72"/>
      <c r="H108" s="31"/>
      <c r="I108" s="31"/>
      <c r="J108" s="31"/>
      <c r="K108" s="31"/>
      <c r="L108" s="222"/>
    </row>
    <row r="109" spans="1:12" s="21" customFormat="1" ht="26.25" customHeight="1">
      <c r="A109" s="296"/>
      <c r="B109" s="28"/>
      <c r="C109" s="88"/>
      <c r="D109" s="69" t="s">
        <v>154</v>
      </c>
      <c r="E109" s="30" t="s">
        <v>91</v>
      </c>
      <c r="F109" s="73">
        <v>233.35</v>
      </c>
      <c r="G109" s="72"/>
      <c r="H109" s="31"/>
      <c r="I109" s="31">
        <v>18</v>
      </c>
      <c r="J109" s="31"/>
      <c r="K109" s="31"/>
      <c r="L109" s="222">
        <f>F109*I109</f>
        <v>4200.3</v>
      </c>
    </row>
    <row r="110" spans="1:12" s="21" customFormat="1" ht="33" customHeight="1">
      <c r="A110" s="296"/>
      <c r="B110" s="28" t="s">
        <v>42</v>
      </c>
      <c r="C110" s="88" t="s">
        <v>108</v>
      </c>
      <c r="D110" s="47" t="s">
        <v>264</v>
      </c>
      <c r="E110" s="30"/>
      <c r="F110" s="31" t="s">
        <v>339</v>
      </c>
      <c r="G110" s="31"/>
      <c r="H110" s="31"/>
      <c r="I110" s="31"/>
      <c r="J110" s="31"/>
      <c r="K110" s="31"/>
      <c r="L110" s="222"/>
    </row>
    <row r="111" spans="1:12" s="21" customFormat="1" ht="48.75" customHeight="1">
      <c r="A111" s="297" t="s">
        <v>45</v>
      </c>
      <c r="B111" s="34" t="s">
        <v>47</v>
      </c>
      <c r="C111" s="96" t="s">
        <v>110</v>
      </c>
      <c r="D111" s="45" t="s">
        <v>199</v>
      </c>
      <c r="E111" s="30"/>
      <c r="F111" s="31"/>
      <c r="G111" s="31"/>
      <c r="H111" s="31"/>
      <c r="I111" s="31"/>
      <c r="J111" s="31"/>
      <c r="K111" s="31"/>
      <c r="L111" s="222"/>
    </row>
    <row r="112" spans="1:12" s="21" customFormat="1" ht="21.75" customHeight="1">
      <c r="A112" s="297"/>
      <c r="B112" s="34" t="s">
        <v>50</v>
      </c>
      <c r="C112" s="96" t="s">
        <v>111</v>
      </c>
      <c r="D112" s="45" t="s">
        <v>80</v>
      </c>
      <c r="E112" s="30"/>
      <c r="F112" s="53"/>
      <c r="G112" s="31"/>
      <c r="H112" s="31"/>
      <c r="I112" s="31"/>
      <c r="J112" s="31"/>
      <c r="K112" s="31"/>
      <c r="L112" s="222"/>
    </row>
    <row r="113" spans="1:13" s="21" customFormat="1" ht="17.850000000000001" customHeight="1">
      <c r="A113" s="297" t="s">
        <v>53</v>
      </c>
      <c r="B113" s="54" t="s">
        <v>55</v>
      </c>
      <c r="C113" s="98" t="s">
        <v>114</v>
      </c>
      <c r="D113" s="99" t="s">
        <v>338</v>
      </c>
      <c r="E113" s="30"/>
      <c r="F113" s="53"/>
      <c r="G113" s="31"/>
      <c r="H113" s="31"/>
      <c r="I113" s="31"/>
      <c r="J113" s="31"/>
      <c r="K113" s="31"/>
      <c r="L113" s="222"/>
    </row>
    <row r="114" spans="1:13" s="21" customFormat="1" ht="21.75" customHeight="1">
      <c r="A114" s="297"/>
      <c r="B114" s="34" t="s">
        <v>58</v>
      </c>
      <c r="C114" s="96" t="s">
        <v>116</v>
      </c>
      <c r="D114" s="55" t="s">
        <v>83</v>
      </c>
      <c r="E114" s="30"/>
      <c r="F114" s="31"/>
      <c r="G114" s="31"/>
      <c r="H114" s="31"/>
      <c r="I114" s="31"/>
      <c r="J114" s="31"/>
      <c r="K114" s="31"/>
      <c r="L114" s="222"/>
    </row>
    <row r="115" spans="1:13" s="21" customFormat="1" ht="44.25" customHeight="1">
      <c r="A115" s="297" t="s">
        <v>61</v>
      </c>
      <c r="B115" s="54" t="s">
        <v>63</v>
      </c>
      <c r="C115" s="98" t="s">
        <v>119</v>
      </c>
      <c r="D115" s="55" t="s">
        <v>234</v>
      </c>
      <c r="E115" s="30"/>
      <c r="F115" s="31"/>
      <c r="G115" s="31"/>
      <c r="H115" s="31"/>
      <c r="I115" s="31"/>
      <c r="J115" s="31"/>
      <c r="K115" s="31"/>
      <c r="L115" s="222"/>
    </row>
    <row r="116" spans="1:13" s="21" customFormat="1" ht="18.75" customHeight="1">
      <c r="A116" s="297"/>
      <c r="B116" s="34" t="s">
        <v>66</v>
      </c>
      <c r="C116" s="96" t="s">
        <v>121</v>
      </c>
      <c r="D116" s="47" t="s">
        <v>87</v>
      </c>
      <c r="E116" s="30"/>
      <c r="F116" s="31"/>
      <c r="G116" s="31"/>
      <c r="H116" s="31"/>
      <c r="I116" s="31"/>
      <c r="J116" s="31"/>
      <c r="K116" s="31"/>
      <c r="L116" s="222"/>
    </row>
    <row r="117" spans="1:13" s="21" customFormat="1" ht="15.75">
      <c r="A117" s="216"/>
      <c r="B117" s="23"/>
      <c r="C117" s="96"/>
      <c r="D117" s="39" t="s">
        <v>161</v>
      </c>
      <c r="E117" s="125"/>
      <c r="F117" s="126"/>
      <c r="G117" s="126"/>
      <c r="H117" s="123"/>
      <c r="I117" s="126"/>
      <c r="J117" s="126"/>
      <c r="K117" s="126"/>
      <c r="L117" s="235">
        <f>+L109</f>
        <v>4200.3</v>
      </c>
    </row>
    <row r="118" spans="1:13" s="21" customFormat="1" ht="29.25" customHeight="1">
      <c r="A118" s="106"/>
      <c r="B118" s="101"/>
      <c r="C118" s="101"/>
      <c r="D118" s="179"/>
      <c r="E118" s="103"/>
      <c r="F118" s="104"/>
      <c r="G118" s="104"/>
      <c r="H118" s="180"/>
      <c r="I118" s="104"/>
      <c r="J118" s="104"/>
      <c r="K118" s="104"/>
      <c r="L118" s="115"/>
    </row>
    <row r="119" spans="1:13" ht="12.75" hidden="1" customHeight="1">
      <c r="A119" s="209"/>
      <c r="B119" s="176"/>
      <c r="C119" s="44"/>
      <c r="D119" s="162"/>
      <c r="E119" s="177"/>
      <c r="F119" s="36"/>
      <c r="G119" s="178"/>
      <c r="H119" s="178"/>
      <c r="I119" s="36"/>
      <c r="J119" s="178"/>
      <c r="K119" s="178"/>
      <c r="L119" s="236"/>
    </row>
    <row r="120" spans="1:13" ht="1.5" hidden="1" customHeight="1">
      <c r="A120" s="209"/>
      <c r="B120" s="164"/>
      <c r="C120" s="165"/>
      <c r="D120" s="163"/>
      <c r="E120" s="166"/>
      <c r="F120" s="167"/>
      <c r="G120" s="161"/>
      <c r="H120" s="161"/>
      <c r="I120" s="168"/>
      <c r="J120" s="161"/>
      <c r="K120" s="161"/>
      <c r="L120" s="237"/>
    </row>
    <row r="121" spans="1:13" ht="1.5" customHeight="1">
      <c r="A121" s="169"/>
      <c r="B121" s="170"/>
      <c r="C121" s="170"/>
      <c r="D121" s="61"/>
      <c r="E121" s="171"/>
      <c r="F121" s="172"/>
      <c r="G121" s="173"/>
      <c r="H121" s="173"/>
      <c r="I121" s="174"/>
      <c r="J121" s="173"/>
      <c r="K121" s="173"/>
      <c r="L121" s="175"/>
    </row>
    <row r="122" spans="1:13" s="21" customFormat="1" ht="23.25" customHeight="1">
      <c r="A122" s="182"/>
      <c r="B122" s="181"/>
      <c r="C122" s="181"/>
      <c r="D122" s="112" t="s">
        <v>173</v>
      </c>
      <c r="E122" s="184"/>
      <c r="F122" s="183"/>
      <c r="G122" s="183"/>
      <c r="H122" s="185"/>
      <c r="I122" s="183"/>
      <c r="J122" s="183"/>
      <c r="K122" s="305">
        <v>4200.3</v>
      </c>
      <c r="L122" s="306"/>
      <c r="M122" s="111"/>
    </row>
    <row r="123" spans="1:13" s="21" customFormat="1" ht="15.75">
      <c r="A123" s="106"/>
      <c r="B123" s="101"/>
      <c r="C123" s="101"/>
      <c r="D123" s="179"/>
      <c r="E123" s="103"/>
      <c r="F123" s="104"/>
      <c r="G123" s="104"/>
      <c r="H123" s="188"/>
      <c r="I123" s="104"/>
      <c r="J123" s="104"/>
      <c r="K123" s="104"/>
      <c r="L123" s="249"/>
    </row>
    <row r="124" spans="1:13" s="64" customFormat="1" ht="18.75" customHeight="1">
      <c r="A124" s="250"/>
      <c r="B124" s="65"/>
      <c r="C124" s="65"/>
      <c r="D124" s="66"/>
      <c r="E124" s="67"/>
      <c r="F124" s="62"/>
      <c r="G124" s="62"/>
      <c r="H124" s="62"/>
      <c r="I124" s="62"/>
      <c r="J124" s="62"/>
      <c r="K124" s="62"/>
      <c r="L124" s="233"/>
    </row>
    <row r="125" spans="1:13" s="21" customFormat="1" ht="21" customHeight="1">
      <c r="A125" s="217"/>
      <c r="B125" s="195"/>
      <c r="C125" s="195"/>
      <c r="D125" s="194" t="s">
        <v>170</v>
      </c>
      <c r="E125" s="18"/>
      <c r="F125" s="19"/>
      <c r="G125" s="19"/>
      <c r="H125" s="19"/>
      <c r="I125" s="19"/>
      <c r="J125" s="19"/>
      <c r="K125" s="19"/>
      <c r="L125" s="234"/>
    </row>
    <row r="126" spans="1:13" s="21" customFormat="1" ht="15.75" customHeight="1">
      <c r="A126" s="301" t="s">
        <v>70</v>
      </c>
      <c r="B126" s="272" t="s">
        <v>10</v>
      </c>
      <c r="C126" s="272" t="s">
        <v>11</v>
      </c>
      <c r="D126" s="299" t="s">
        <v>71</v>
      </c>
      <c r="E126" s="300" t="s">
        <v>13</v>
      </c>
      <c r="F126" s="270" t="s">
        <v>14</v>
      </c>
      <c r="G126" s="271" t="s">
        <v>15</v>
      </c>
      <c r="H126" s="271"/>
      <c r="I126" s="271"/>
      <c r="J126" s="271" t="s">
        <v>16</v>
      </c>
      <c r="K126" s="271"/>
      <c r="L126" s="298"/>
    </row>
    <row r="127" spans="1:13" s="21" customFormat="1" ht="12.75" customHeight="1">
      <c r="A127" s="301"/>
      <c r="B127" s="272"/>
      <c r="C127" s="272"/>
      <c r="D127" s="299"/>
      <c r="E127" s="300"/>
      <c r="F127" s="270"/>
      <c r="G127" s="42" t="s">
        <v>17</v>
      </c>
      <c r="H127" s="42" t="s">
        <v>18</v>
      </c>
      <c r="I127" s="43" t="s">
        <v>19</v>
      </c>
      <c r="J127" s="42" t="s">
        <v>17</v>
      </c>
      <c r="K127" s="41" t="s">
        <v>18</v>
      </c>
      <c r="L127" s="221" t="s">
        <v>19</v>
      </c>
    </row>
    <row r="128" spans="1:13" s="21" customFormat="1" ht="12.75" hidden="1" customHeight="1">
      <c r="A128" s="212"/>
      <c r="B128" s="44"/>
      <c r="C128" s="44"/>
      <c r="D128" s="45"/>
      <c r="E128" s="30"/>
      <c r="F128" s="31"/>
      <c r="G128" s="31"/>
      <c r="H128" s="31"/>
      <c r="I128" s="31"/>
      <c r="J128" s="31"/>
      <c r="K128" s="31"/>
      <c r="L128" s="222"/>
    </row>
    <row r="129" spans="1:12" s="21" customFormat="1" ht="12.75" hidden="1" customHeight="1">
      <c r="A129" s="212"/>
      <c r="B129" s="46"/>
      <c r="C129" s="46"/>
      <c r="D129" s="45"/>
      <c r="E129" s="30"/>
      <c r="F129" s="31"/>
      <c r="G129" s="31"/>
      <c r="H129" s="31"/>
      <c r="I129" s="31"/>
      <c r="J129" s="31"/>
      <c r="K129" s="31"/>
      <c r="L129" s="222"/>
    </row>
    <row r="130" spans="1:12" s="21" customFormat="1" ht="12.75" hidden="1" customHeight="1">
      <c r="A130" s="212"/>
      <c r="B130" s="46"/>
      <c r="C130" s="46"/>
      <c r="D130" s="45"/>
      <c r="E130" s="30"/>
      <c r="F130" s="31"/>
      <c r="G130" s="31"/>
      <c r="H130" s="31"/>
      <c r="I130" s="31"/>
      <c r="J130" s="31"/>
      <c r="K130" s="31"/>
      <c r="L130" s="222"/>
    </row>
    <row r="131" spans="1:12" s="21" customFormat="1" ht="12.75" hidden="1" customHeight="1">
      <c r="A131" s="212"/>
      <c r="B131" s="46"/>
      <c r="C131" s="46"/>
      <c r="D131" s="47"/>
      <c r="E131" s="30"/>
      <c r="F131" s="31"/>
      <c r="G131" s="31"/>
      <c r="H131" s="31"/>
      <c r="I131" s="31"/>
      <c r="J131" s="31"/>
      <c r="K131" s="31"/>
      <c r="L131" s="222"/>
    </row>
    <row r="132" spans="1:12" s="21" customFormat="1" ht="21.75" customHeight="1">
      <c r="A132" s="213"/>
      <c r="B132" s="46"/>
      <c r="C132" s="48" t="s">
        <v>265</v>
      </c>
      <c r="D132" s="60" t="s">
        <v>200</v>
      </c>
      <c r="E132" s="30"/>
      <c r="F132" s="31"/>
      <c r="G132" s="31"/>
      <c r="H132" s="31"/>
      <c r="I132" s="31"/>
      <c r="J132" s="31"/>
      <c r="K132" s="31"/>
      <c r="L132" s="222"/>
    </row>
    <row r="133" spans="1:12" s="21" customFormat="1" ht="33.75" customHeight="1">
      <c r="A133" s="214"/>
      <c r="B133" s="46"/>
      <c r="C133" s="88" t="s">
        <v>124</v>
      </c>
      <c r="D133" s="60" t="s">
        <v>196</v>
      </c>
      <c r="E133" s="30"/>
      <c r="F133" s="31"/>
      <c r="G133" s="31"/>
      <c r="H133" s="31"/>
      <c r="I133" s="31"/>
      <c r="J133" s="31"/>
      <c r="K133" s="31"/>
      <c r="L133" s="222"/>
    </row>
    <row r="134" spans="1:12" s="21" customFormat="1" ht="42.75" customHeight="1">
      <c r="A134" s="296" t="s">
        <v>22</v>
      </c>
      <c r="B134" s="28" t="s">
        <v>23</v>
      </c>
      <c r="C134" s="88" t="s">
        <v>125</v>
      </c>
      <c r="D134" s="47" t="s">
        <v>201</v>
      </c>
      <c r="E134" s="30"/>
      <c r="F134" s="31"/>
      <c r="G134" s="31"/>
      <c r="H134" s="31"/>
      <c r="I134" s="31"/>
      <c r="J134" s="31"/>
      <c r="K134" s="31"/>
      <c r="L134" s="222"/>
    </row>
    <row r="135" spans="1:12" s="21" customFormat="1" ht="166.5" customHeight="1">
      <c r="A135" s="296"/>
      <c r="B135" s="28" t="s">
        <v>26</v>
      </c>
      <c r="C135" s="88" t="s">
        <v>126</v>
      </c>
      <c r="D135" s="47" t="s">
        <v>235</v>
      </c>
      <c r="E135" s="30"/>
      <c r="F135" s="31"/>
      <c r="G135" s="31"/>
      <c r="H135" s="31"/>
      <c r="I135" s="31"/>
      <c r="J135" s="31"/>
      <c r="K135" s="31"/>
      <c r="L135" s="222"/>
    </row>
    <row r="136" spans="1:12" s="21" customFormat="1" ht="92.25" customHeight="1">
      <c r="A136" s="296" t="s">
        <v>29</v>
      </c>
      <c r="B136" s="28" t="s">
        <v>31</v>
      </c>
      <c r="C136" s="88" t="s">
        <v>127</v>
      </c>
      <c r="D136" s="51" t="s">
        <v>198</v>
      </c>
      <c r="E136" s="30"/>
      <c r="F136" s="31"/>
      <c r="G136" s="31"/>
      <c r="H136" s="31"/>
      <c r="I136" s="31"/>
      <c r="J136" s="31"/>
      <c r="K136" s="31"/>
      <c r="L136" s="222"/>
    </row>
    <row r="137" spans="1:12" s="21" customFormat="1" ht="87" customHeight="1">
      <c r="A137" s="296"/>
      <c r="B137" s="28" t="s">
        <v>34</v>
      </c>
      <c r="C137" s="88" t="s">
        <v>128</v>
      </c>
      <c r="D137" s="58" t="s">
        <v>236</v>
      </c>
      <c r="E137" s="30"/>
      <c r="F137" s="31"/>
      <c r="G137" s="31"/>
      <c r="H137" s="31"/>
      <c r="I137" s="31"/>
      <c r="J137" s="31"/>
      <c r="K137" s="31"/>
      <c r="L137" s="222"/>
    </row>
    <row r="138" spans="1:12" s="21" customFormat="1" ht="105" customHeight="1">
      <c r="A138" s="296" t="s">
        <v>37</v>
      </c>
      <c r="B138" s="28" t="s">
        <v>39</v>
      </c>
      <c r="C138" s="88"/>
      <c r="D138" s="51" t="s">
        <v>237</v>
      </c>
      <c r="E138" s="30"/>
      <c r="F138" s="31"/>
      <c r="G138" s="31"/>
      <c r="H138" s="31"/>
      <c r="I138" s="31"/>
      <c r="J138" s="31"/>
      <c r="K138" s="31"/>
      <c r="L138" s="222"/>
    </row>
    <row r="139" spans="1:12" s="21" customFormat="1" ht="28.5" customHeight="1">
      <c r="A139" s="296"/>
      <c r="B139" s="28"/>
      <c r="C139" s="88"/>
      <c r="D139" s="68" t="s">
        <v>88</v>
      </c>
      <c r="E139" s="30" t="s">
        <v>91</v>
      </c>
      <c r="F139" s="72">
        <v>132.66999999999999</v>
      </c>
      <c r="G139" s="31"/>
      <c r="H139" s="31"/>
      <c r="I139" s="31"/>
      <c r="J139" s="31"/>
      <c r="K139" s="31"/>
      <c r="L139" s="222"/>
    </row>
    <row r="140" spans="1:12" s="21" customFormat="1" ht="19.5" customHeight="1">
      <c r="A140" s="296"/>
      <c r="B140" s="28"/>
      <c r="C140" s="88"/>
      <c r="D140" s="75" t="s">
        <v>89</v>
      </c>
      <c r="E140" s="30" t="s">
        <v>91</v>
      </c>
      <c r="F140" s="71">
        <v>144.77000000000001</v>
      </c>
      <c r="G140" s="31"/>
      <c r="H140" s="31"/>
      <c r="I140" s="31"/>
      <c r="J140" s="31"/>
      <c r="K140" s="31"/>
      <c r="L140" s="222"/>
    </row>
    <row r="141" spans="1:12" s="21" customFormat="1" ht="16.5" customHeight="1">
      <c r="A141" s="296"/>
      <c r="B141" s="28"/>
      <c r="C141" s="96"/>
      <c r="D141" s="47" t="s">
        <v>202</v>
      </c>
      <c r="E141" s="30" t="s">
        <v>91</v>
      </c>
      <c r="F141" s="31">
        <f>F140+F139</f>
        <v>277.44</v>
      </c>
      <c r="G141" s="31"/>
      <c r="H141" s="31"/>
      <c r="I141" s="31">
        <v>18</v>
      </c>
      <c r="J141" s="31"/>
      <c r="K141" s="31"/>
      <c r="L141" s="222">
        <f>F141*I141</f>
        <v>4993.92</v>
      </c>
    </row>
    <row r="142" spans="1:12" s="21" customFormat="1" ht="33" customHeight="1">
      <c r="A142" s="296"/>
      <c r="B142" s="28" t="s">
        <v>42</v>
      </c>
      <c r="C142" s="88" t="s">
        <v>129</v>
      </c>
      <c r="D142" s="47" t="s">
        <v>264</v>
      </c>
      <c r="E142" s="30"/>
      <c r="F142" s="31" t="s">
        <v>337</v>
      </c>
      <c r="G142" s="31"/>
      <c r="H142" s="31"/>
      <c r="I142" s="31"/>
      <c r="J142" s="31"/>
      <c r="K142" s="31"/>
      <c r="L142" s="222"/>
    </row>
    <row r="143" spans="1:12" s="21" customFormat="1" ht="44.85" customHeight="1">
      <c r="A143" s="297" t="s">
        <v>45</v>
      </c>
      <c r="B143" s="34" t="s">
        <v>47</v>
      </c>
      <c r="C143" s="96" t="s">
        <v>130</v>
      </c>
      <c r="D143" s="45" t="s">
        <v>203</v>
      </c>
      <c r="E143" s="30"/>
      <c r="F143" s="31"/>
      <c r="G143" s="31"/>
      <c r="H143" s="31"/>
      <c r="I143" s="31"/>
      <c r="J143" s="31"/>
      <c r="K143" s="31"/>
      <c r="L143" s="222"/>
    </row>
    <row r="144" spans="1:12" s="21" customFormat="1" ht="21.75" customHeight="1">
      <c r="A144" s="297"/>
      <c r="B144" s="34" t="s">
        <v>50</v>
      </c>
      <c r="C144" s="96" t="s">
        <v>131</v>
      </c>
      <c r="D144" s="45" t="s">
        <v>80</v>
      </c>
      <c r="E144" s="30"/>
      <c r="F144" s="53"/>
      <c r="G144" s="31"/>
      <c r="H144" s="31"/>
      <c r="I144" s="31"/>
      <c r="J144" s="31"/>
      <c r="K144" s="31"/>
      <c r="L144" s="222"/>
    </row>
    <row r="145" spans="1:13" s="21" customFormat="1" ht="17.850000000000001" customHeight="1">
      <c r="A145" s="297" t="s">
        <v>53</v>
      </c>
      <c r="B145" s="54" t="s">
        <v>55</v>
      </c>
      <c r="C145" s="98" t="s">
        <v>132</v>
      </c>
      <c r="D145" s="99" t="s">
        <v>340</v>
      </c>
      <c r="E145" s="30"/>
      <c r="F145" s="53"/>
      <c r="G145" s="31"/>
      <c r="H145" s="31"/>
      <c r="I145" s="31"/>
      <c r="J145" s="31"/>
      <c r="K145" s="31"/>
      <c r="L145" s="222"/>
    </row>
    <row r="146" spans="1:13" s="21" customFormat="1" ht="21.75" customHeight="1">
      <c r="A146" s="297"/>
      <c r="B146" s="34" t="s">
        <v>58</v>
      </c>
      <c r="C146" s="96" t="s">
        <v>133</v>
      </c>
      <c r="D146" s="55" t="s">
        <v>83</v>
      </c>
      <c r="E146" s="30"/>
      <c r="F146" s="31"/>
      <c r="G146" s="31"/>
      <c r="H146" s="31"/>
      <c r="I146" s="31"/>
      <c r="J146" s="31"/>
      <c r="K146" s="31"/>
      <c r="L146" s="222"/>
    </row>
    <row r="147" spans="1:13" s="21" customFormat="1" ht="21.75" customHeight="1">
      <c r="A147" s="297" t="s">
        <v>61</v>
      </c>
      <c r="B147" s="54" t="s">
        <v>63</v>
      </c>
      <c r="C147" s="98" t="s">
        <v>134</v>
      </c>
      <c r="D147" s="55" t="s">
        <v>85</v>
      </c>
      <c r="E147" s="30"/>
      <c r="F147" s="31"/>
      <c r="G147" s="31"/>
      <c r="H147" s="31"/>
      <c r="I147" s="31"/>
      <c r="J147" s="31"/>
      <c r="K147" s="31"/>
      <c r="L147" s="222"/>
    </row>
    <row r="148" spans="1:13" s="21" customFormat="1" ht="18.75" customHeight="1">
      <c r="A148" s="297"/>
      <c r="B148" s="34" t="s">
        <v>66</v>
      </c>
      <c r="C148" s="96" t="s">
        <v>135</v>
      </c>
      <c r="D148" s="47" t="s">
        <v>87</v>
      </c>
      <c r="E148" s="30"/>
      <c r="F148" s="31"/>
      <c r="G148" s="31"/>
      <c r="H148" s="31"/>
      <c r="I148" s="31"/>
      <c r="J148" s="31"/>
      <c r="K148" s="31"/>
      <c r="L148" s="222"/>
    </row>
    <row r="149" spans="1:13" s="21" customFormat="1" ht="18">
      <c r="A149" s="216"/>
      <c r="B149" s="23"/>
      <c r="C149" s="23"/>
      <c r="D149" s="124" t="s">
        <v>156</v>
      </c>
      <c r="E149" s="125"/>
      <c r="F149" s="190"/>
      <c r="G149" s="190"/>
      <c r="H149" s="127"/>
      <c r="I149" s="126"/>
      <c r="J149" s="126"/>
      <c r="K149" s="126"/>
      <c r="L149" s="231">
        <f>L141</f>
        <v>4993.92</v>
      </c>
    </row>
    <row r="150" spans="1:13" s="21" customFormat="1" ht="23.25">
      <c r="A150" s="106"/>
      <c r="B150" s="101"/>
      <c r="C150" s="101"/>
      <c r="D150" s="193"/>
      <c r="E150" s="103"/>
      <c r="F150" s="63"/>
      <c r="G150" s="63"/>
      <c r="H150" s="191"/>
      <c r="I150" s="104"/>
      <c r="J150" s="104"/>
      <c r="K150" s="104"/>
      <c r="L150" s="232"/>
    </row>
    <row r="151" spans="1:13" s="21" customFormat="1" ht="23.25" customHeight="1">
      <c r="A151" s="106"/>
      <c r="B151" s="101"/>
      <c r="C151" s="101"/>
      <c r="D151" s="110" t="s">
        <v>172</v>
      </c>
      <c r="E151" s="103"/>
      <c r="F151" s="104"/>
      <c r="G151" s="104"/>
      <c r="H151" s="108"/>
      <c r="I151" s="104"/>
      <c r="J151" s="104"/>
      <c r="K151" s="294">
        <f>L149</f>
        <v>4993.92</v>
      </c>
      <c r="L151" s="295"/>
      <c r="M151" s="111"/>
    </row>
    <row r="152" spans="1:13" s="21" customFormat="1" ht="19.5" customHeight="1">
      <c r="A152" s="106"/>
      <c r="B152" s="101"/>
      <c r="C152" s="101"/>
      <c r="D152" s="251"/>
      <c r="E152" s="103"/>
      <c r="F152" s="104"/>
      <c r="G152" s="104"/>
      <c r="H152" s="191"/>
      <c r="I152" s="104"/>
      <c r="J152" s="104"/>
      <c r="K152" s="104"/>
      <c r="L152" s="232"/>
    </row>
    <row r="153" spans="1:13" s="21" customFormat="1" ht="19.5" customHeight="1">
      <c r="A153" s="211"/>
      <c r="B153" s="138"/>
      <c r="C153" s="181"/>
      <c r="D153" s="143"/>
      <c r="E153" s="139"/>
      <c r="F153" s="183"/>
      <c r="G153" s="63"/>
      <c r="H153" s="144"/>
      <c r="I153" s="63"/>
      <c r="J153" s="63"/>
      <c r="K153" s="183"/>
      <c r="L153" s="229"/>
    </row>
    <row r="154" spans="1:13" ht="23.25">
      <c r="A154" s="151"/>
      <c r="B154" s="152"/>
      <c r="D154" s="142" t="s">
        <v>171</v>
      </c>
      <c r="E154" s="189"/>
      <c r="G154" s="137"/>
      <c r="H154" s="137"/>
      <c r="I154" s="153"/>
      <c r="J154" s="137"/>
      <c r="L154" s="230"/>
    </row>
    <row r="155" spans="1:13" s="21" customFormat="1" ht="30" customHeight="1">
      <c r="A155" s="286" t="s">
        <v>70</v>
      </c>
      <c r="B155" s="286" t="s">
        <v>10</v>
      </c>
      <c r="C155" s="286" t="s">
        <v>11</v>
      </c>
      <c r="D155" s="288" t="s">
        <v>12</v>
      </c>
      <c r="E155" s="290" t="s">
        <v>13</v>
      </c>
      <c r="F155" s="292" t="s">
        <v>14</v>
      </c>
      <c r="G155" s="283" t="s">
        <v>94</v>
      </c>
      <c r="H155" s="284"/>
      <c r="I155" s="285"/>
      <c r="J155" s="283" t="s">
        <v>95</v>
      </c>
      <c r="K155" s="284"/>
      <c r="L155" s="285"/>
    </row>
    <row r="156" spans="1:13" s="21" customFormat="1" ht="30" customHeight="1">
      <c r="A156" s="287"/>
      <c r="B156" s="287"/>
      <c r="C156" s="287"/>
      <c r="D156" s="289"/>
      <c r="E156" s="291"/>
      <c r="F156" s="293"/>
      <c r="G156" s="77" t="s">
        <v>17</v>
      </c>
      <c r="H156" s="77" t="s">
        <v>18</v>
      </c>
      <c r="I156" s="78" t="s">
        <v>19</v>
      </c>
      <c r="J156" s="77" t="s">
        <v>17</v>
      </c>
      <c r="K156" s="79" t="s">
        <v>18</v>
      </c>
      <c r="L156" s="79" t="s">
        <v>19</v>
      </c>
    </row>
    <row r="157" spans="1:13" s="21" customFormat="1" ht="21.75" customHeight="1">
      <c r="A157" s="80"/>
      <c r="B157" s="81"/>
      <c r="C157" s="48" t="s">
        <v>265</v>
      </c>
      <c r="D157" s="83" t="s">
        <v>200</v>
      </c>
      <c r="E157" s="84"/>
      <c r="F157" s="72"/>
      <c r="G157" s="72"/>
      <c r="H157" s="72"/>
      <c r="I157" s="72"/>
      <c r="J157" s="72"/>
      <c r="K157" s="72"/>
      <c r="L157" s="72"/>
    </row>
    <row r="158" spans="1:13" s="21" customFormat="1" ht="20.25" customHeight="1">
      <c r="A158" s="85"/>
      <c r="B158" s="81"/>
      <c r="C158" s="82" t="s">
        <v>34</v>
      </c>
      <c r="D158" s="87" t="s">
        <v>96</v>
      </c>
      <c r="E158" s="84"/>
      <c r="F158" s="72"/>
      <c r="G158" s="72"/>
      <c r="H158" s="72"/>
      <c r="I158" s="72"/>
      <c r="J158" s="72"/>
      <c r="K158" s="72"/>
      <c r="L158" s="72"/>
    </row>
    <row r="159" spans="1:13" s="21" customFormat="1" ht="56.25" customHeight="1">
      <c r="A159" s="278" t="s">
        <v>97</v>
      </c>
      <c r="B159" s="88" t="s">
        <v>23</v>
      </c>
      <c r="C159" s="96" t="s">
        <v>278</v>
      </c>
      <c r="D159" s="87" t="s">
        <v>238</v>
      </c>
      <c r="E159" s="84"/>
      <c r="F159" s="72"/>
      <c r="G159" s="72"/>
      <c r="H159" s="72"/>
      <c r="I159" s="72"/>
      <c r="J159" s="72"/>
      <c r="K159" s="72"/>
      <c r="L159" s="72"/>
    </row>
    <row r="160" spans="1:13" s="21" customFormat="1" ht="161.25" customHeight="1">
      <c r="A160" s="279"/>
      <c r="B160" s="88" t="s">
        <v>26</v>
      </c>
      <c r="C160" s="96" t="s">
        <v>279</v>
      </c>
      <c r="D160" s="87" t="s">
        <v>239</v>
      </c>
      <c r="E160" s="84"/>
      <c r="F160" s="72"/>
      <c r="G160" s="72"/>
      <c r="H160" s="72"/>
      <c r="I160" s="72"/>
      <c r="J160" s="72"/>
      <c r="K160" s="72"/>
      <c r="L160" s="72"/>
    </row>
    <row r="161" spans="1:14" s="21" customFormat="1" ht="87.75" customHeight="1">
      <c r="A161" s="278" t="s">
        <v>100</v>
      </c>
      <c r="B161" s="88" t="s">
        <v>31</v>
      </c>
      <c r="C161" s="96" t="s">
        <v>280</v>
      </c>
      <c r="D161" s="89" t="s">
        <v>102</v>
      </c>
      <c r="E161" s="84"/>
      <c r="F161" s="72"/>
      <c r="G161" s="72"/>
      <c r="H161" s="72"/>
      <c r="I161" s="72"/>
      <c r="J161" s="72"/>
      <c r="K161" s="72"/>
      <c r="L161" s="72"/>
    </row>
    <row r="162" spans="1:14" s="21" customFormat="1" ht="119.25" customHeight="1">
      <c r="A162" s="279"/>
      <c r="B162" s="88" t="s">
        <v>34</v>
      </c>
      <c r="C162" s="96" t="s">
        <v>281</v>
      </c>
      <c r="D162" s="90" t="s">
        <v>240</v>
      </c>
      <c r="E162" s="84"/>
      <c r="F162" s="72"/>
      <c r="G162" s="72"/>
      <c r="H162" s="72"/>
      <c r="I162" s="72"/>
      <c r="J162" s="72"/>
      <c r="K162" s="72"/>
      <c r="L162" s="72"/>
      <c r="N162" s="25"/>
    </row>
    <row r="163" spans="1:14" s="21" customFormat="1" ht="115.5" customHeight="1">
      <c r="A163" s="278" t="s">
        <v>104</v>
      </c>
      <c r="B163" s="88" t="s">
        <v>39</v>
      </c>
      <c r="C163" s="261" t="s">
        <v>282</v>
      </c>
      <c r="D163" s="89" t="s">
        <v>241</v>
      </c>
      <c r="E163" s="91"/>
      <c r="F163" s="72"/>
      <c r="G163" s="72"/>
      <c r="H163" s="72"/>
      <c r="I163" s="72"/>
      <c r="J163" s="72"/>
      <c r="K163" s="72"/>
      <c r="L163" s="72"/>
    </row>
    <row r="164" spans="1:14" s="21" customFormat="1" ht="33" customHeight="1">
      <c r="A164" s="280"/>
      <c r="B164" s="88"/>
      <c r="C164" s="118"/>
      <c r="D164" s="89" t="s">
        <v>242</v>
      </c>
      <c r="E164" s="92" t="s">
        <v>106</v>
      </c>
      <c r="F164" s="93">
        <v>373.23</v>
      </c>
      <c r="G164" s="72"/>
      <c r="H164" s="72"/>
      <c r="I164" s="93">
        <v>7</v>
      </c>
      <c r="J164" s="93"/>
      <c r="K164" s="93"/>
      <c r="L164" s="93">
        <f>F164*I164</f>
        <v>2612.61</v>
      </c>
    </row>
    <row r="165" spans="1:14" s="21" customFormat="1" ht="35.25" customHeight="1">
      <c r="A165" s="280"/>
      <c r="B165" s="88"/>
      <c r="C165" s="118"/>
      <c r="D165" s="89" t="s">
        <v>243</v>
      </c>
      <c r="E165" s="92" t="s">
        <v>106</v>
      </c>
      <c r="F165" s="93">
        <v>202.76</v>
      </c>
      <c r="G165" s="72"/>
      <c r="H165" s="72"/>
      <c r="I165" s="93">
        <v>5</v>
      </c>
      <c r="J165" s="93"/>
      <c r="K165" s="93"/>
      <c r="L165" s="93">
        <f>F165*I165</f>
        <v>1013.8</v>
      </c>
    </row>
    <row r="166" spans="1:14" s="21" customFormat="1" ht="18.75" customHeight="1">
      <c r="A166" s="280"/>
      <c r="B166" s="88"/>
      <c r="C166" s="118"/>
      <c r="D166" s="89" t="s">
        <v>158</v>
      </c>
      <c r="E166" s="94" t="s">
        <v>107</v>
      </c>
      <c r="F166" s="129">
        <v>310</v>
      </c>
      <c r="G166" s="72"/>
      <c r="H166" s="72"/>
      <c r="I166" s="93">
        <v>1.2</v>
      </c>
      <c r="J166" s="93"/>
      <c r="K166" s="93"/>
      <c r="L166" s="93">
        <f>F166*I166</f>
        <v>372</v>
      </c>
    </row>
    <row r="167" spans="1:14" s="21" customFormat="1" ht="30" customHeight="1">
      <c r="A167" s="279"/>
      <c r="B167" s="88" t="s">
        <v>42</v>
      </c>
      <c r="C167" s="96" t="s">
        <v>283</v>
      </c>
      <c r="D167" s="47" t="s">
        <v>264</v>
      </c>
      <c r="E167" s="95"/>
      <c r="F167" s="93" t="s">
        <v>341</v>
      </c>
      <c r="G167" s="72"/>
      <c r="H167" s="72"/>
      <c r="I167" s="72"/>
      <c r="J167" s="72"/>
      <c r="K167" s="72"/>
      <c r="L167" s="72"/>
    </row>
    <row r="168" spans="1:14" s="21" customFormat="1" ht="45" customHeight="1">
      <c r="A168" s="278" t="s">
        <v>109</v>
      </c>
      <c r="B168" s="96" t="s">
        <v>47</v>
      </c>
      <c r="C168" s="96" t="s">
        <v>284</v>
      </c>
      <c r="D168" s="87" t="s">
        <v>244</v>
      </c>
      <c r="E168" s="84"/>
      <c r="F168" s="72"/>
      <c r="G168" s="72"/>
      <c r="H168" s="128"/>
      <c r="I168" s="73"/>
      <c r="J168" s="72"/>
      <c r="K168" s="72"/>
      <c r="L168" s="72"/>
    </row>
    <row r="169" spans="1:14" s="21" customFormat="1" ht="21.75" customHeight="1">
      <c r="A169" s="279"/>
      <c r="B169" s="96" t="s">
        <v>50</v>
      </c>
      <c r="C169" s="96" t="s">
        <v>285</v>
      </c>
      <c r="D169" s="87" t="s">
        <v>112</v>
      </c>
      <c r="E169" s="84"/>
      <c r="F169" s="97"/>
      <c r="G169" s="72"/>
      <c r="H169" s="128"/>
      <c r="I169" s="129"/>
      <c r="J169" s="72"/>
      <c r="K169" s="72"/>
      <c r="L169" s="72"/>
    </row>
    <row r="170" spans="1:14" s="21" customFormat="1" ht="30" customHeight="1">
      <c r="A170" s="278" t="s">
        <v>113</v>
      </c>
      <c r="B170" s="98" t="s">
        <v>55</v>
      </c>
      <c r="C170" s="98" t="s">
        <v>286</v>
      </c>
      <c r="D170" s="99" t="s">
        <v>340</v>
      </c>
      <c r="E170" s="84"/>
      <c r="F170" s="97"/>
      <c r="G170" s="72"/>
      <c r="H170" s="128"/>
      <c r="I170" s="73"/>
      <c r="J170" s="72"/>
      <c r="K170" s="72"/>
      <c r="L170" s="72"/>
    </row>
    <row r="171" spans="1:14" s="21" customFormat="1" ht="20.25" customHeight="1">
      <c r="A171" s="279"/>
      <c r="B171" s="96" t="s">
        <v>58</v>
      </c>
      <c r="C171" s="96" t="s">
        <v>287</v>
      </c>
      <c r="D171" s="99" t="s">
        <v>245</v>
      </c>
      <c r="E171" s="84"/>
      <c r="F171" s="72"/>
      <c r="G171" s="72"/>
      <c r="H171" s="128"/>
      <c r="I171" s="130"/>
      <c r="J171" s="72"/>
      <c r="K171" s="72"/>
      <c r="L171" s="72"/>
    </row>
    <row r="172" spans="1:14" s="21" customFormat="1" ht="72.75" customHeight="1">
      <c r="A172" s="278" t="s">
        <v>118</v>
      </c>
      <c r="B172" s="98" t="s">
        <v>63</v>
      </c>
      <c r="C172" s="98" t="s">
        <v>288</v>
      </c>
      <c r="D172" s="99" t="s">
        <v>246</v>
      </c>
      <c r="E172" s="84" t="s">
        <v>145</v>
      </c>
      <c r="F172" s="72">
        <v>12</v>
      </c>
      <c r="G172" s="72"/>
      <c r="H172" s="72"/>
      <c r="I172" s="72">
        <v>2</v>
      </c>
      <c r="J172" s="72"/>
      <c r="K172" s="72"/>
      <c r="L172" s="72">
        <f>F172*I172</f>
        <v>24</v>
      </c>
    </row>
    <row r="173" spans="1:14" s="21" customFormat="1" ht="15">
      <c r="A173" s="279"/>
      <c r="B173" s="96" t="s">
        <v>66</v>
      </c>
      <c r="C173" s="96" t="s">
        <v>289</v>
      </c>
      <c r="D173" s="87" t="s">
        <v>122</v>
      </c>
      <c r="E173" s="84"/>
      <c r="F173" s="72"/>
      <c r="G173" s="72"/>
      <c r="H173" s="72"/>
      <c r="I173" s="72"/>
      <c r="J173" s="72"/>
      <c r="K173" s="72"/>
      <c r="L173" s="72"/>
    </row>
    <row r="174" spans="1:14" s="21" customFormat="1" ht="21" customHeight="1">
      <c r="A174" s="100"/>
      <c r="B174" s="101"/>
      <c r="C174" s="96"/>
      <c r="D174" s="102"/>
      <c r="E174" s="103"/>
      <c r="F174" s="104"/>
      <c r="G174" s="104"/>
      <c r="H174" s="104"/>
      <c r="I174" s="104"/>
      <c r="J174" s="104"/>
      <c r="K174" s="104"/>
      <c r="L174" s="105">
        <f>L166+L165+L164</f>
        <v>3998.41</v>
      </c>
    </row>
    <row r="175" spans="1:14" s="21" customFormat="1" ht="19.5" customHeight="1">
      <c r="A175" s="106"/>
      <c r="B175" s="101"/>
      <c r="C175" s="101"/>
      <c r="D175" s="107"/>
      <c r="E175" s="103"/>
      <c r="F175" s="104"/>
      <c r="G175" s="104"/>
      <c r="H175" s="108"/>
      <c r="I175" s="104"/>
      <c r="J175" s="104"/>
      <c r="K175" s="104"/>
      <c r="L175" s="228"/>
      <c r="M175" s="109"/>
    </row>
    <row r="176" spans="1:14" s="21" customFormat="1" ht="23.25" customHeight="1">
      <c r="A176" s="106"/>
      <c r="B176" s="101"/>
      <c r="C176" s="101"/>
      <c r="D176" s="145" t="s">
        <v>192</v>
      </c>
      <c r="E176" s="103"/>
      <c r="F176" s="104"/>
      <c r="G176" s="104"/>
      <c r="H176" s="108"/>
      <c r="I176" s="104"/>
      <c r="J176" s="104"/>
      <c r="K176" s="294">
        <v>4022.41</v>
      </c>
      <c r="L176" s="295"/>
      <c r="M176" s="111"/>
    </row>
    <row r="177" spans="1:13" s="21" customFormat="1" ht="23.25" customHeight="1">
      <c r="A177" s="106"/>
      <c r="B177" s="101"/>
      <c r="C177" s="101"/>
      <c r="D177" s="145"/>
      <c r="E177" s="103"/>
      <c r="F177" s="104"/>
      <c r="G177" s="104"/>
      <c r="H177" s="108"/>
      <c r="I177" s="104"/>
      <c r="J177" s="198"/>
      <c r="K177" s="199"/>
      <c r="L177" s="226"/>
      <c r="M177" s="111"/>
    </row>
    <row r="178" spans="1:13" s="21" customFormat="1" ht="15.75">
      <c r="A178" s="211"/>
      <c r="B178" s="181"/>
      <c r="C178" s="138"/>
      <c r="D178" s="13"/>
      <c r="E178" s="184"/>
      <c r="F178" s="183"/>
      <c r="G178" s="63"/>
      <c r="H178" s="197"/>
      <c r="I178" s="183"/>
      <c r="J178" s="63"/>
      <c r="K178" s="63"/>
      <c r="L178" s="225"/>
    </row>
    <row r="179" spans="1:13" s="21" customFormat="1" ht="23.25">
      <c r="A179" s="215"/>
      <c r="B179" s="138"/>
      <c r="C179" s="186"/>
      <c r="D179" s="142" t="s">
        <v>175</v>
      </c>
      <c r="E179" s="139"/>
      <c r="F179" s="63"/>
      <c r="G179" s="187"/>
      <c r="H179" s="25"/>
      <c r="I179" s="63"/>
      <c r="J179" s="187"/>
      <c r="K179" s="187"/>
      <c r="L179" s="227"/>
    </row>
    <row r="180" spans="1:13" s="21" customFormat="1" ht="15.75" customHeight="1">
      <c r="A180" s="301" t="s">
        <v>70</v>
      </c>
      <c r="B180" s="272" t="s">
        <v>10</v>
      </c>
      <c r="C180" s="272" t="s">
        <v>11</v>
      </c>
      <c r="D180" s="299" t="s">
        <v>71</v>
      </c>
      <c r="E180" s="300" t="s">
        <v>13</v>
      </c>
      <c r="F180" s="270" t="s">
        <v>14</v>
      </c>
      <c r="G180" s="271" t="s">
        <v>15</v>
      </c>
      <c r="H180" s="271"/>
      <c r="I180" s="271"/>
      <c r="J180" s="271" t="s">
        <v>16</v>
      </c>
      <c r="K180" s="271"/>
      <c r="L180" s="298"/>
    </row>
    <row r="181" spans="1:13" s="21" customFormat="1" ht="12.75" customHeight="1">
      <c r="A181" s="301"/>
      <c r="B181" s="272"/>
      <c r="C181" s="272"/>
      <c r="D181" s="299"/>
      <c r="E181" s="300"/>
      <c r="F181" s="270"/>
      <c r="G181" s="42" t="s">
        <v>17</v>
      </c>
      <c r="H181" s="42" t="s">
        <v>18</v>
      </c>
      <c r="I181" s="43" t="s">
        <v>19</v>
      </c>
      <c r="J181" s="42" t="s">
        <v>17</v>
      </c>
      <c r="K181" s="41" t="s">
        <v>18</v>
      </c>
      <c r="L181" s="221" t="s">
        <v>19</v>
      </c>
    </row>
    <row r="182" spans="1:13" s="21" customFormat="1" ht="12.75" hidden="1" customHeight="1">
      <c r="A182" s="212"/>
      <c r="B182" s="44"/>
      <c r="C182" s="44"/>
      <c r="D182" s="45"/>
      <c r="E182" s="30"/>
      <c r="F182" s="31"/>
      <c r="G182" s="31"/>
      <c r="H182" s="31"/>
      <c r="I182" s="31"/>
      <c r="J182" s="31"/>
      <c r="K182" s="31"/>
      <c r="L182" s="222"/>
    </row>
    <row r="183" spans="1:13" s="21" customFormat="1" ht="12.75" hidden="1" customHeight="1">
      <c r="A183" s="212"/>
      <c r="B183" s="46"/>
      <c r="C183" s="46"/>
      <c r="D183" s="45"/>
      <c r="E183" s="30"/>
      <c r="F183" s="31"/>
      <c r="G183" s="31"/>
      <c r="H183" s="31"/>
      <c r="I183" s="31"/>
      <c r="J183" s="31"/>
      <c r="K183" s="31"/>
      <c r="L183" s="222"/>
    </row>
    <row r="184" spans="1:13" s="21" customFormat="1" ht="12.75" hidden="1" customHeight="1">
      <c r="A184" s="212"/>
      <c r="B184" s="46"/>
      <c r="C184" s="46"/>
      <c r="D184" s="45"/>
      <c r="E184" s="30"/>
      <c r="F184" s="31"/>
      <c r="G184" s="31"/>
      <c r="H184" s="31"/>
      <c r="I184" s="31"/>
      <c r="J184" s="31"/>
      <c r="K184" s="31"/>
      <c r="L184" s="222"/>
    </row>
    <row r="185" spans="1:13" s="21" customFormat="1" ht="12.75" hidden="1" customHeight="1">
      <c r="A185" s="212"/>
      <c r="B185" s="46"/>
      <c r="C185" s="46"/>
      <c r="D185" s="47"/>
      <c r="E185" s="30"/>
      <c r="F185" s="31"/>
      <c r="G185" s="31"/>
      <c r="H185" s="31"/>
      <c r="I185" s="31"/>
      <c r="J185" s="31"/>
      <c r="K185" s="31"/>
      <c r="L185" s="222"/>
    </row>
    <row r="186" spans="1:13" s="21" customFormat="1" ht="21.75" customHeight="1">
      <c r="A186" s="213"/>
      <c r="B186" s="46"/>
      <c r="C186" s="48" t="s">
        <v>265</v>
      </c>
      <c r="D186" s="200" t="s">
        <v>200</v>
      </c>
      <c r="E186" s="30"/>
      <c r="F186" s="31"/>
      <c r="G186" s="31"/>
      <c r="H186" s="31"/>
      <c r="I186" s="31"/>
      <c r="J186" s="31"/>
      <c r="K186" s="31"/>
      <c r="L186" s="222"/>
    </row>
    <row r="187" spans="1:13" s="21" customFormat="1" ht="21.75" customHeight="1">
      <c r="A187" s="214"/>
      <c r="B187" s="46"/>
      <c r="C187" s="48" t="s">
        <v>39</v>
      </c>
      <c r="D187" s="200" t="s">
        <v>157</v>
      </c>
      <c r="E187" s="30"/>
      <c r="F187" s="31"/>
      <c r="G187" s="262"/>
      <c r="H187" s="31"/>
      <c r="I187" s="31"/>
      <c r="J187" s="31"/>
      <c r="K187" s="31"/>
      <c r="L187" s="222"/>
    </row>
    <row r="188" spans="1:13" s="21" customFormat="1" ht="42.75" customHeight="1">
      <c r="A188" s="296" t="s">
        <v>22</v>
      </c>
      <c r="B188" s="28" t="s">
        <v>23</v>
      </c>
      <c r="C188" s="28" t="s">
        <v>72</v>
      </c>
      <c r="D188" s="131" t="s">
        <v>204</v>
      </c>
      <c r="E188" s="30"/>
      <c r="F188" s="31"/>
      <c r="G188" s="262"/>
      <c r="H188" s="31"/>
      <c r="I188" s="31"/>
      <c r="J188" s="31"/>
      <c r="K188" s="31"/>
      <c r="L188" s="222"/>
    </row>
    <row r="189" spans="1:13" s="21" customFormat="1" ht="44.25" customHeight="1">
      <c r="A189" s="296"/>
      <c r="B189" s="28" t="s">
        <v>26</v>
      </c>
      <c r="C189" s="28" t="s">
        <v>73</v>
      </c>
      <c r="D189" s="131" t="s">
        <v>205</v>
      </c>
      <c r="E189" s="30"/>
      <c r="F189" s="31"/>
      <c r="G189" s="31"/>
      <c r="H189" s="31"/>
      <c r="I189" s="31"/>
      <c r="J189" s="31"/>
      <c r="K189" s="31"/>
      <c r="L189" s="222"/>
    </row>
    <row r="190" spans="1:13" s="21" customFormat="1" ht="60" customHeight="1">
      <c r="A190" s="296" t="s">
        <v>29</v>
      </c>
      <c r="B190" s="28" t="s">
        <v>31</v>
      </c>
      <c r="C190" s="28" t="s">
        <v>74</v>
      </c>
      <c r="D190" s="51" t="s">
        <v>206</v>
      </c>
      <c r="E190" s="30"/>
      <c r="F190" s="31"/>
      <c r="G190" s="31"/>
      <c r="H190" s="31"/>
      <c r="I190" s="31"/>
      <c r="J190" s="31"/>
      <c r="K190" s="31"/>
      <c r="L190" s="222"/>
    </row>
    <row r="191" spans="1:13" s="21" customFormat="1" ht="72.75" customHeight="1">
      <c r="A191" s="296"/>
      <c r="B191" s="28" t="s">
        <v>34</v>
      </c>
      <c r="C191" s="28" t="s">
        <v>75</v>
      </c>
      <c r="D191" s="134" t="s">
        <v>247</v>
      </c>
      <c r="E191" s="30"/>
      <c r="F191" s="31"/>
      <c r="G191" s="31"/>
      <c r="H191" s="31"/>
      <c r="I191" s="31"/>
      <c r="J191" s="31"/>
      <c r="K191" s="31"/>
      <c r="L191" s="222"/>
    </row>
    <row r="192" spans="1:13" s="21" customFormat="1" ht="73.5">
      <c r="A192" s="296" t="s">
        <v>37</v>
      </c>
      <c r="B192" s="28" t="s">
        <v>39</v>
      </c>
      <c r="C192" s="28" t="s">
        <v>76</v>
      </c>
      <c r="D192" s="135" t="s">
        <v>207</v>
      </c>
      <c r="E192" s="30"/>
      <c r="F192" s="31"/>
      <c r="G192" s="31"/>
      <c r="H192" s="31"/>
      <c r="I192" s="31"/>
      <c r="J192" s="31"/>
      <c r="K192" s="31"/>
      <c r="L192" s="222"/>
    </row>
    <row r="193" spans="1:12" s="21" customFormat="1" ht="45.75" customHeight="1">
      <c r="A193" s="296"/>
      <c r="B193" s="28"/>
      <c r="C193" s="28"/>
      <c r="D193" s="134" t="s">
        <v>208</v>
      </c>
      <c r="E193" s="30" t="s">
        <v>91</v>
      </c>
      <c r="F193" s="31">
        <v>152.79</v>
      </c>
      <c r="G193" s="31"/>
      <c r="H193" s="31"/>
      <c r="I193" s="31">
        <v>9</v>
      </c>
      <c r="J193" s="31"/>
      <c r="K193" s="31"/>
      <c r="L193" s="222">
        <f>F193*I193</f>
        <v>1375.11</v>
      </c>
    </row>
    <row r="194" spans="1:12" s="21" customFormat="1" ht="33" customHeight="1">
      <c r="A194" s="296"/>
      <c r="B194" s="28" t="s">
        <v>42</v>
      </c>
      <c r="C194" s="28" t="s">
        <v>77</v>
      </c>
      <c r="D194" s="47" t="s">
        <v>264</v>
      </c>
      <c r="E194" s="30"/>
      <c r="F194" s="31" t="s">
        <v>342</v>
      </c>
      <c r="G194" s="31"/>
      <c r="H194" s="31"/>
      <c r="I194" s="31"/>
      <c r="J194" s="31"/>
      <c r="K194" s="31"/>
      <c r="L194" s="222"/>
    </row>
    <row r="195" spans="1:12" s="21" customFormat="1" ht="18.75" customHeight="1">
      <c r="A195" s="297" t="s">
        <v>45</v>
      </c>
      <c r="B195" s="34" t="s">
        <v>47</v>
      </c>
      <c r="C195" s="34" t="s">
        <v>78</v>
      </c>
      <c r="D195" s="45" t="s">
        <v>209</v>
      </c>
      <c r="E195" s="30"/>
      <c r="F195" s="31"/>
      <c r="G195" s="31">
        <v>8</v>
      </c>
      <c r="H195" s="31"/>
      <c r="I195" s="31"/>
      <c r="J195" s="31"/>
      <c r="K195" s="31"/>
      <c r="L195" s="222"/>
    </row>
    <row r="196" spans="1:12" s="21" customFormat="1" ht="21.75" customHeight="1">
      <c r="A196" s="297"/>
      <c r="B196" s="34" t="s">
        <v>50</v>
      </c>
      <c r="C196" s="34" t="s">
        <v>79</v>
      </c>
      <c r="D196" s="45" t="s">
        <v>80</v>
      </c>
      <c r="E196" s="30"/>
      <c r="F196" s="53"/>
      <c r="G196" s="31"/>
      <c r="H196" s="31"/>
      <c r="I196" s="31"/>
      <c r="J196" s="31"/>
      <c r="K196" s="31"/>
      <c r="L196" s="222"/>
    </row>
    <row r="197" spans="1:12" s="21" customFormat="1" ht="17.850000000000001" customHeight="1">
      <c r="A197" s="297" t="s">
        <v>53</v>
      </c>
      <c r="B197" s="54" t="s">
        <v>55</v>
      </c>
      <c r="C197" s="54" t="s">
        <v>81</v>
      </c>
      <c r="D197" s="99" t="s">
        <v>350</v>
      </c>
      <c r="E197" s="30"/>
      <c r="F197" s="53"/>
      <c r="G197" s="31"/>
      <c r="H197" s="31"/>
      <c r="I197" s="31"/>
      <c r="J197" s="31"/>
      <c r="K197" s="31"/>
      <c r="L197" s="222"/>
    </row>
    <row r="198" spans="1:12" s="21" customFormat="1" ht="21.75" customHeight="1">
      <c r="A198" s="297"/>
      <c r="B198" s="34" t="s">
        <v>58</v>
      </c>
      <c r="C198" s="34" t="s">
        <v>82</v>
      </c>
      <c r="D198" s="55" t="s">
        <v>83</v>
      </c>
      <c r="E198" s="30"/>
      <c r="F198" s="31"/>
      <c r="G198" s="31"/>
      <c r="H198" s="31"/>
      <c r="I198" s="31"/>
      <c r="J198" s="31"/>
      <c r="K198" s="31"/>
      <c r="L198" s="222"/>
    </row>
    <row r="199" spans="1:12" s="21" customFormat="1" ht="21.75" customHeight="1">
      <c r="A199" s="297" t="s">
        <v>61</v>
      </c>
      <c r="B199" s="54" t="s">
        <v>63</v>
      </c>
      <c r="C199" s="54" t="s">
        <v>84</v>
      </c>
      <c r="D199" s="55" t="s">
        <v>85</v>
      </c>
      <c r="E199" s="30"/>
      <c r="F199" s="31"/>
      <c r="G199" s="31"/>
      <c r="H199" s="31"/>
      <c r="I199" s="31"/>
      <c r="J199" s="31"/>
      <c r="K199" s="31"/>
      <c r="L199" s="222"/>
    </row>
    <row r="200" spans="1:12" s="21" customFormat="1" ht="18.75" customHeight="1">
      <c r="A200" s="297"/>
      <c r="B200" s="34" t="s">
        <v>66</v>
      </c>
      <c r="C200" s="34" t="s">
        <v>86</v>
      </c>
      <c r="D200" s="47" t="s">
        <v>87</v>
      </c>
      <c r="E200" s="30"/>
      <c r="F200" s="31"/>
      <c r="G200" s="31"/>
      <c r="H200" s="31"/>
      <c r="I200" s="31"/>
      <c r="J200" s="31"/>
      <c r="K200" s="31"/>
      <c r="L200" s="223"/>
    </row>
    <row r="201" spans="1:12" s="21" customFormat="1" ht="15.75">
      <c r="A201" s="210"/>
      <c r="B201" s="16"/>
      <c r="C201" s="16"/>
      <c r="D201" s="17" t="s">
        <v>155</v>
      </c>
      <c r="E201" s="18"/>
      <c r="F201" s="19"/>
      <c r="G201" s="19"/>
      <c r="H201" s="141"/>
      <c r="I201" s="19"/>
      <c r="J201" s="19"/>
      <c r="K201" s="19"/>
      <c r="L201" s="224">
        <f>+L193</f>
        <v>1375.11</v>
      </c>
    </row>
    <row r="202" spans="1:12" s="21" customFormat="1" ht="15.75">
      <c r="A202" s="182"/>
      <c r="B202" s="181"/>
      <c r="C202" s="181"/>
      <c r="D202" s="259"/>
      <c r="E202" s="184"/>
      <c r="F202" s="183"/>
      <c r="G202" s="183"/>
      <c r="H202" s="197"/>
      <c r="I202" s="183"/>
      <c r="J202" s="183"/>
      <c r="K202" s="183"/>
      <c r="L202" s="260"/>
    </row>
    <row r="203" spans="1:12" s="21" customFormat="1" ht="34.5" customHeight="1">
      <c r="A203" s="106"/>
      <c r="B203" s="101"/>
      <c r="C203" s="101"/>
      <c r="D203" s="263" t="s">
        <v>175</v>
      </c>
      <c r="E203" s="103"/>
      <c r="F203" s="104"/>
      <c r="G203" s="104"/>
      <c r="H203" s="188"/>
      <c r="I203" s="104"/>
      <c r="J203" s="104"/>
      <c r="K203" s="104"/>
      <c r="L203" s="249"/>
    </row>
    <row r="204" spans="1:12" s="21" customFormat="1" ht="30" customHeight="1">
      <c r="A204" s="286" t="s">
        <v>70</v>
      </c>
      <c r="B204" s="286" t="s">
        <v>10</v>
      </c>
      <c r="C204" s="286" t="s">
        <v>11</v>
      </c>
      <c r="D204" s="288" t="s">
        <v>12</v>
      </c>
      <c r="E204" s="290" t="s">
        <v>13</v>
      </c>
      <c r="F204" s="292" t="s">
        <v>14</v>
      </c>
      <c r="G204" s="283" t="s">
        <v>94</v>
      </c>
      <c r="H204" s="284"/>
      <c r="I204" s="285"/>
      <c r="J204" s="283" t="s">
        <v>95</v>
      </c>
      <c r="K204" s="284"/>
      <c r="L204" s="285"/>
    </row>
    <row r="205" spans="1:12" s="21" customFormat="1" ht="30" customHeight="1">
      <c r="A205" s="287"/>
      <c r="B205" s="287"/>
      <c r="C205" s="287"/>
      <c r="D205" s="289"/>
      <c r="E205" s="291"/>
      <c r="F205" s="293"/>
      <c r="G205" s="77" t="s">
        <v>17</v>
      </c>
      <c r="H205" s="77" t="s">
        <v>18</v>
      </c>
      <c r="I205" s="78" t="s">
        <v>19</v>
      </c>
      <c r="J205" s="77" t="s">
        <v>17</v>
      </c>
      <c r="K205" s="79" t="s">
        <v>18</v>
      </c>
      <c r="L205" s="79" t="s">
        <v>19</v>
      </c>
    </row>
    <row r="206" spans="1:12" s="21" customFormat="1" ht="30" customHeight="1">
      <c r="A206" s="80"/>
      <c r="B206" s="81"/>
      <c r="C206" s="48" t="s">
        <v>265</v>
      </c>
      <c r="D206" s="83" t="s">
        <v>200</v>
      </c>
      <c r="E206" s="84"/>
      <c r="F206" s="72"/>
      <c r="G206" s="72"/>
      <c r="H206" s="72"/>
      <c r="I206" s="72"/>
      <c r="J206" s="72"/>
      <c r="K206" s="72"/>
      <c r="L206" s="72"/>
    </row>
    <row r="207" spans="1:12" s="21" customFormat="1" ht="18.75" customHeight="1">
      <c r="A207" s="85"/>
      <c r="B207" s="81"/>
      <c r="C207" s="86" t="s">
        <v>42</v>
      </c>
      <c r="D207" s="87" t="s">
        <v>96</v>
      </c>
      <c r="E207" s="84"/>
      <c r="F207" s="72"/>
      <c r="G207" s="72"/>
      <c r="H207" s="72"/>
      <c r="I207" s="72"/>
      <c r="J207" s="72"/>
      <c r="K207" s="72"/>
      <c r="L207" s="72"/>
    </row>
    <row r="208" spans="1:12" s="21" customFormat="1" ht="29.25" customHeight="1">
      <c r="A208" s="278" t="s">
        <v>97</v>
      </c>
      <c r="B208" s="88" t="s">
        <v>23</v>
      </c>
      <c r="C208" s="88" t="s">
        <v>140</v>
      </c>
      <c r="D208" s="87" t="s">
        <v>210</v>
      </c>
      <c r="E208" s="84"/>
      <c r="F208" s="72"/>
      <c r="G208" s="72"/>
      <c r="H208" s="72"/>
      <c r="I208" s="72"/>
      <c r="J208" s="72"/>
      <c r="K208" s="72"/>
      <c r="L208" s="72"/>
    </row>
    <row r="209" spans="1:14" s="21" customFormat="1" ht="161.25" customHeight="1">
      <c r="A209" s="279"/>
      <c r="B209" s="88" t="s">
        <v>26</v>
      </c>
      <c r="C209" s="88" t="s">
        <v>141</v>
      </c>
      <c r="D209" s="87" t="s">
        <v>211</v>
      </c>
      <c r="E209" s="84"/>
      <c r="F209" s="72"/>
      <c r="G209" s="72"/>
      <c r="H209" s="72"/>
      <c r="I209" s="72"/>
      <c r="J209" s="72"/>
      <c r="K209" s="72"/>
      <c r="L209" s="72"/>
    </row>
    <row r="210" spans="1:14" s="21" customFormat="1" ht="87.75" customHeight="1">
      <c r="A210" s="278" t="s">
        <v>100</v>
      </c>
      <c r="B210" s="88" t="s">
        <v>31</v>
      </c>
      <c r="C210" s="88" t="s">
        <v>142</v>
      </c>
      <c r="D210" s="89" t="s">
        <v>102</v>
      </c>
      <c r="E210" s="84"/>
      <c r="F210" s="72"/>
      <c r="G210" s="72"/>
      <c r="H210" s="72"/>
      <c r="I210" s="72"/>
      <c r="J210" s="72"/>
      <c r="K210" s="72"/>
      <c r="L210" s="72"/>
    </row>
    <row r="211" spans="1:14" s="21" customFormat="1" ht="104.25" customHeight="1">
      <c r="A211" s="279"/>
      <c r="B211" s="88" t="s">
        <v>34</v>
      </c>
      <c r="C211" s="88" t="s">
        <v>143</v>
      </c>
      <c r="D211" s="90" t="s">
        <v>248</v>
      </c>
      <c r="E211" s="84"/>
      <c r="F211" s="72"/>
      <c r="G211" s="72"/>
      <c r="H211" s="72"/>
      <c r="I211" s="72"/>
      <c r="J211" s="72"/>
      <c r="K211" s="72"/>
      <c r="L211" s="72"/>
      <c r="N211" s="25"/>
    </row>
    <row r="212" spans="1:14" s="21" customFormat="1" ht="121.5" customHeight="1">
      <c r="A212" s="278" t="s">
        <v>104</v>
      </c>
      <c r="B212" s="88" t="s">
        <v>39</v>
      </c>
      <c r="C212" s="88" t="s">
        <v>144</v>
      </c>
      <c r="D212" s="89" t="s">
        <v>249</v>
      </c>
      <c r="E212" s="91"/>
      <c r="F212" s="72"/>
      <c r="G212" s="72"/>
      <c r="H212" s="72"/>
      <c r="I212" s="72"/>
      <c r="J212" s="72"/>
      <c r="K212" s="72"/>
      <c r="L212" s="72"/>
    </row>
    <row r="213" spans="1:14" s="21" customFormat="1" ht="33" customHeight="1">
      <c r="A213" s="280"/>
      <c r="B213" s="88"/>
      <c r="C213" s="88"/>
      <c r="D213" s="89" t="s">
        <v>212</v>
      </c>
      <c r="E213" s="92" t="s">
        <v>106</v>
      </c>
      <c r="F213" s="93">
        <v>216.32</v>
      </c>
      <c r="G213" s="72"/>
      <c r="H213" s="72"/>
      <c r="I213" s="93">
        <v>7</v>
      </c>
      <c r="J213" s="93"/>
      <c r="K213" s="93"/>
      <c r="L213" s="132">
        <f>F213*I213</f>
        <v>1514.24</v>
      </c>
    </row>
    <row r="214" spans="1:14" s="21" customFormat="1" ht="30" customHeight="1">
      <c r="A214" s="279"/>
      <c r="B214" s="88" t="s">
        <v>42</v>
      </c>
      <c r="C214" s="88" t="s">
        <v>146</v>
      </c>
      <c r="D214" s="47" t="s">
        <v>264</v>
      </c>
      <c r="E214" s="95"/>
      <c r="F214" s="93" t="s">
        <v>343</v>
      </c>
      <c r="G214" s="72"/>
      <c r="H214" s="72">
        <v>7</v>
      </c>
      <c r="I214" s="72"/>
      <c r="J214" s="72"/>
      <c r="K214" s="72"/>
      <c r="L214" s="72"/>
    </row>
    <row r="215" spans="1:14" s="21" customFormat="1" ht="43.5" customHeight="1">
      <c r="A215" s="278" t="s">
        <v>109</v>
      </c>
      <c r="B215" s="96" t="s">
        <v>47</v>
      </c>
      <c r="C215" s="96" t="s">
        <v>147</v>
      </c>
      <c r="D215" s="87" t="s">
        <v>250</v>
      </c>
      <c r="E215" s="84"/>
      <c r="F215" s="72"/>
      <c r="G215" s="72"/>
      <c r="H215" s="128"/>
      <c r="I215" s="73"/>
      <c r="J215" s="72"/>
      <c r="K215" s="72"/>
      <c r="L215" s="72"/>
    </row>
    <row r="216" spans="1:14" s="21" customFormat="1" ht="30" customHeight="1">
      <c r="A216" s="279"/>
      <c r="B216" s="96" t="s">
        <v>50</v>
      </c>
      <c r="C216" s="96" t="s">
        <v>149</v>
      </c>
      <c r="D216" s="87" t="s">
        <v>112</v>
      </c>
      <c r="E216" s="84"/>
      <c r="F216" s="97"/>
      <c r="G216" s="72"/>
      <c r="H216" s="128"/>
      <c r="I216" s="129"/>
      <c r="J216" s="72"/>
      <c r="K216" s="72"/>
      <c r="L216" s="72"/>
    </row>
    <row r="217" spans="1:14" s="21" customFormat="1" ht="30" customHeight="1">
      <c r="A217" s="278" t="s">
        <v>113</v>
      </c>
      <c r="B217" s="98" t="s">
        <v>55</v>
      </c>
      <c r="C217" s="98" t="s">
        <v>150</v>
      </c>
      <c r="D217" s="99" t="s">
        <v>351</v>
      </c>
      <c r="E217" s="84"/>
      <c r="F217" s="97"/>
      <c r="G217" s="72"/>
      <c r="H217" s="128"/>
      <c r="I217" s="73"/>
      <c r="J217" s="72"/>
      <c r="K217" s="72"/>
      <c r="L217" s="72"/>
    </row>
    <row r="218" spans="1:14" s="21" customFormat="1" ht="30" customHeight="1">
      <c r="A218" s="279"/>
      <c r="B218" s="96" t="s">
        <v>58</v>
      </c>
      <c r="C218" s="96" t="s">
        <v>151</v>
      </c>
      <c r="D218" s="99" t="s">
        <v>117</v>
      </c>
      <c r="E218" s="84"/>
      <c r="F218" s="72"/>
      <c r="G218" s="72"/>
      <c r="H218" s="128"/>
      <c r="I218" s="130"/>
      <c r="J218" s="72"/>
      <c r="K218" s="72"/>
      <c r="L218" s="72"/>
    </row>
    <row r="219" spans="1:14" s="21" customFormat="1" ht="30" customHeight="1">
      <c r="A219" s="278" t="s">
        <v>118</v>
      </c>
      <c r="B219" s="98" t="s">
        <v>63</v>
      </c>
      <c r="C219" s="98" t="s">
        <v>152</v>
      </c>
      <c r="D219" s="99" t="s">
        <v>159</v>
      </c>
      <c r="E219" s="84"/>
      <c r="F219" s="72"/>
      <c r="G219" s="72"/>
      <c r="H219" s="72"/>
      <c r="I219" s="72"/>
      <c r="J219" s="72"/>
      <c r="K219" s="72"/>
      <c r="L219" s="72"/>
    </row>
    <row r="220" spans="1:14" s="21" customFormat="1" ht="30" customHeight="1">
      <c r="A220" s="279"/>
      <c r="B220" s="96" t="s">
        <v>66</v>
      </c>
      <c r="C220" s="96" t="s">
        <v>153</v>
      </c>
      <c r="D220" s="87" t="s">
        <v>122</v>
      </c>
      <c r="E220" s="84"/>
      <c r="F220" s="72"/>
      <c r="G220" s="72"/>
      <c r="H220" s="72"/>
      <c r="I220" s="72"/>
      <c r="J220" s="72"/>
      <c r="K220" s="72"/>
      <c r="L220" s="72"/>
    </row>
    <row r="221" spans="1:14" s="21" customFormat="1" ht="30" customHeight="1">
      <c r="A221" s="100"/>
      <c r="B221" s="101"/>
      <c r="C221" s="101"/>
      <c r="D221" s="107" t="s">
        <v>176</v>
      </c>
      <c r="E221" s="103"/>
      <c r="F221" s="104"/>
      <c r="G221" s="104"/>
      <c r="H221" s="104"/>
      <c r="I221" s="104"/>
      <c r="J221" s="104"/>
      <c r="K221" s="104"/>
      <c r="L221" s="136">
        <f>+L213</f>
        <v>1514.24</v>
      </c>
    </row>
    <row r="222" spans="1:14" s="21" customFormat="1" ht="23.25" customHeight="1">
      <c r="A222" s="106"/>
      <c r="B222" s="101"/>
      <c r="C222" s="101"/>
      <c r="D222" s="145"/>
      <c r="E222" s="103"/>
      <c r="F222" s="104"/>
      <c r="G222" s="104"/>
      <c r="H222" s="108"/>
      <c r="I222" s="104"/>
      <c r="J222" s="104"/>
      <c r="K222" s="113"/>
      <c r="L222" s="114"/>
      <c r="M222" s="111"/>
    </row>
    <row r="223" spans="1:14" s="21" customFormat="1" ht="33.75" customHeight="1">
      <c r="A223" s="106"/>
      <c r="B223" s="101"/>
      <c r="C223" s="101"/>
      <c r="D223" s="263" t="s">
        <v>175</v>
      </c>
      <c r="E223" s="103"/>
      <c r="F223" s="104"/>
      <c r="G223" s="104"/>
      <c r="H223" s="108"/>
      <c r="I223" s="104"/>
      <c r="J223" s="104"/>
      <c r="K223" s="113"/>
      <c r="L223" s="114"/>
      <c r="M223" s="111"/>
    </row>
    <row r="224" spans="1:14" s="21" customFormat="1" ht="19.5" customHeight="1">
      <c r="A224" s="286" t="s">
        <v>70</v>
      </c>
      <c r="B224" s="286" t="s">
        <v>10</v>
      </c>
      <c r="C224" s="286" t="s">
        <v>11</v>
      </c>
      <c r="D224" s="288" t="s">
        <v>12</v>
      </c>
      <c r="E224" s="290" t="s">
        <v>13</v>
      </c>
      <c r="F224" s="292" t="s">
        <v>14</v>
      </c>
      <c r="G224" s="283" t="s">
        <v>15</v>
      </c>
      <c r="H224" s="284"/>
      <c r="I224" s="285"/>
      <c r="J224" s="283" t="s">
        <v>16</v>
      </c>
      <c r="K224" s="284"/>
      <c r="L224" s="285"/>
    </row>
    <row r="225" spans="1:12" s="21" customFormat="1" ht="19.5" customHeight="1">
      <c r="A225" s="287"/>
      <c r="B225" s="287"/>
      <c r="C225" s="287"/>
      <c r="D225" s="289"/>
      <c r="E225" s="291"/>
      <c r="F225" s="293"/>
      <c r="G225" s="77" t="s">
        <v>17</v>
      </c>
      <c r="H225" s="77" t="s">
        <v>18</v>
      </c>
      <c r="I225" s="78" t="s">
        <v>19</v>
      </c>
      <c r="J225" s="77" t="s">
        <v>17</v>
      </c>
      <c r="K225" s="79" t="s">
        <v>18</v>
      </c>
      <c r="L225" s="79" t="s">
        <v>19</v>
      </c>
    </row>
    <row r="226" spans="1:12" s="21" customFormat="1" ht="16.5" customHeight="1">
      <c r="A226" s="80"/>
      <c r="B226" s="81"/>
      <c r="C226" s="48" t="s">
        <v>265</v>
      </c>
      <c r="D226" s="83" t="s">
        <v>200</v>
      </c>
      <c r="E226" s="84"/>
      <c r="F226" s="72"/>
      <c r="G226" s="72"/>
      <c r="H226" s="72"/>
      <c r="I226" s="72"/>
      <c r="J226" s="72"/>
      <c r="K226" s="72"/>
      <c r="L226" s="72"/>
    </row>
    <row r="227" spans="1:12" s="21" customFormat="1" ht="21" customHeight="1">
      <c r="A227" s="85"/>
      <c r="B227" s="81" t="s">
        <v>123</v>
      </c>
      <c r="C227" s="82" t="s">
        <v>47</v>
      </c>
      <c r="D227" s="87" t="s">
        <v>166</v>
      </c>
      <c r="E227" s="84"/>
      <c r="F227" s="72"/>
      <c r="G227" s="72"/>
      <c r="H227" s="72"/>
      <c r="I227" s="72"/>
      <c r="J227" s="72"/>
      <c r="K227" s="72"/>
      <c r="L227" s="72"/>
    </row>
    <row r="228" spans="1:12" s="21" customFormat="1" ht="30" customHeight="1">
      <c r="A228" s="278" t="s">
        <v>97</v>
      </c>
      <c r="B228" s="88" t="s">
        <v>23</v>
      </c>
      <c r="C228" s="96" t="s">
        <v>290</v>
      </c>
      <c r="D228" s="87" t="s">
        <v>213</v>
      </c>
      <c r="E228" s="84"/>
      <c r="F228" s="72"/>
      <c r="G228" s="72"/>
      <c r="H228" s="72"/>
      <c r="I228" s="72"/>
      <c r="J228" s="72"/>
      <c r="K228" s="72"/>
      <c r="L228" s="72"/>
    </row>
    <row r="229" spans="1:12" s="21" customFormat="1" ht="86.25" customHeight="1">
      <c r="A229" s="279"/>
      <c r="B229" s="88" t="s">
        <v>26</v>
      </c>
      <c r="C229" s="96" t="s">
        <v>291</v>
      </c>
      <c r="D229" s="87" t="s">
        <v>214</v>
      </c>
      <c r="E229" s="84"/>
      <c r="F229" s="72"/>
      <c r="G229" s="72"/>
      <c r="H229" s="72"/>
      <c r="I229" s="72"/>
      <c r="J229" s="72"/>
      <c r="K229" s="72"/>
      <c r="L229" s="72"/>
    </row>
    <row r="230" spans="1:12" s="21" customFormat="1" ht="71.25" customHeight="1">
      <c r="A230" s="278" t="s">
        <v>100</v>
      </c>
      <c r="B230" s="88" t="s">
        <v>31</v>
      </c>
      <c r="C230" s="96"/>
      <c r="D230" s="89" t="s">
        <v>251</v>
      </c>
      <c r="E230" s="84"/>
      <c r="F230" s="72"/>
      <c r="G230" s="72"/>
      <c r="H230" s="72"/>
      <c r="I230" s="72"/>
      <c r="J230" s="72"/>
      <c r="K230" s="72"/>
      <c r="L230" s="72"/>
    </row>
    <row r="231" spans="1:12" s="21" customFormat="1" ht="69.75" customHeight="1">
      <c r="A231" s="279"/>
      <c r="B231" s="88" t="s">
        <v>34</v>
      </c>
      <c r="C231" s="96" t="s">
        <v>292</v>
      </c>
      <c r="D231" s="90" t="s">
        <v>252</v>
      </c>
      <c r="E231" s="84"/>
      <c r="F231" s="72"/>
      <c r="G231" s="72"/>
      <c r="H231" s="72"/>
      <c r="I231" s="72"/>
      <c r="J231" s="72"/>
      <c r="K231" s="72"/>
      <c r="L231" s="72"/>
    </row>
    <row r="232" spans="1:12" s="21" customFormat="1" ht="86.25" customHeight="1">
      <c r="A232" s="278" t="s">
        <v>104</v>
      </c>
      <c r="B232" s="88" t="s">
        <v>39</v>
      </c>
      <c r="C232" s="96" t="s">
        <v>293</v>
      </c>
      <c r="D232" s="89" t="s">
        <v>253</v>
      </c>
      <c r="E232" s="91"/>
      <c r="F232" s="72"/>
      <c r="G232" s="72"/>
      <c r="H232" s="72"/>
      <c r="I232" s="72"/>
      <c r="J232" s="72"/>
      <c r="K232" s="72"/>
      <c r="L232" s="72"/>
    </row>
    <row r="233" spans="1:12" s="21" customFormat="1" ht="30" customHeight="1">
      <c r="A233" s="280"/>
      <c r="B233" s="88"/>
      <c r="C233" s="96"/>
      <c r="D233" s="89" t="s">
        <v>215</v>
      </c>
      <c r="E233" s="92" t="s">
        <v>106</v>
      </c>
      <c r="F233" s="116">
        <v>47.52</v>
      </c>
      <c r="G233" s="72"/>
      <c r="H233" s="72"/>
      <c r="I233" s="93">
        <v>4.5</v>
      </c>
      <c r="J233" s="93"/>
      <c r="K233" s="93"/>
      <c r="L233" s="93">
        <f>F233*I233</f>
        <v>213.84</v>
      </c>
    </row>
    <row r="234" spans="1:12" s="21" customFormat="1" ht="31.5" customHeight="1">
      <c r="A234" s="280"/>
      <c r="B234" s="88"/>
      <c r="C234" s="96"/>
      <c r="D234" s="89" t="s">
        <v>216</v>
      </c>
      <c r="E234" s="92" t="s">
        <v>106</v>
      </c>
      <c r="F234" s="116">
        <v>40.520000000000003</v>
      </c>
      <c r="G234" s="72"/>
      <c r="H234" s="72"/>
      <c r="I234" s="93">
        <v>8</v>
      </c>
      <c r="J234" s="93"/>
      <c r="K234" s="93"/>
      <c r="L234" s="93">
        <f>F234*I234</f>
        <v>324.16000000000003</v>
      </c>
    </row>
    <row r="235" spans="1:12" s="21" customFormat="1" ht="30" customHeight="1">
      <c r="A235" s="279"/>
      <c r="B235" s="88" t="s">
        <v>42</v>
      </c>
      <c r="C235" s="96" t="s">
        <v>294</v>
      </c>
      <c r="D235" s="47" t="s">
        <v>264</v>
      </c>
      <c r="E235" s="84"/>
      <c r="F235" s="72" t="s">
        <v>344</v>
      </c>
      <c r="G235" s="72"/>
      <c r="H235" s="72"/>
      <c r="I235" s="72"/>
      <c r="J235" s="72"/>
      <c r="K235" s="72"/>
      <c r="L235" s="72"/>
    </row>
    <row r="236" spans="1:12" s="21" customFormat="1" ht="43.5" customHeight="1">
      <c r="A236" s="278" t="s">
        <v>109</v>
      </c>
      <c r="B236" s="96" t="s">
        <v>47</v>
      </c>
      <c r="C236" s="96" t="s">
        <v>295</v>
      </c>
      <c r="D236" s="87" t="s">
        <v>254</v>
      </c>
      <c r="E236" s="84"/>
      <c r="F236" s="72"/>
      <c r="G236" s="72"/>
      <c r="H236" s="72">
        <v>4</v>
      </c>
      <c r="I236" s="72"/>
      <c r="J236" s="72"/>
      <c r="K236" s="72"/>
      <c r="L236" s="72"/>
    </row>
    <row r="237" spans="1:12" s="21" customFormat="1" ht="20.25" customHeight="1">
      <c r="A237" s="279"/>
      <c r="B237" s="96" t="s">
        <v>50</v>
      </c>
      <c r="C237" s="96" t="s">
        <v>296</v>
      </c>
      <c r="D237" s="87" t="s">
        <v>112</v>
      </c>
      <c r="E237" s="84"/>
      <c r="F237" s="97"/>
      <c r="G237" s="72"/>
      <c r="H237" s="72"/>
      <c r="I237" s="72"/>
      <c r="J237" s="72"/>
      <c r="K237" s="72"/>
      <c r="L237" s="72"/>
    </row>
    <row r="238" spans="1:12" s="21" customFormat="1" ht="21" customHeight="1">
      <c r="A238" s="278" t="s">
        <v>113</v>
      </c>
      <c r="B238" s="98" t="s">
        <v>55</v>
      </c>
      <c r="C238" s="98" t="s">
        <v>297</v>
      </c>
      <c r="D238" s="99" t="s">
        <v>349</v>
      </c>
      <c r="E238" s="84"/>
      <c r="F238" s="97"/>
      <c r="G238" s="72"/>
      <c r="H238" s="72"/>
      <c r="I238" s="72"/>
      <c r="J238" s="72"/>
      <c r="K238" s="72"/>
      <c r="L238" s="72"/>
    </row>
    <row r="239" spans="1:12" s="21" customFormat="1" ht="30" customHeight="1">
      <c r="A239" s="279"/>
      <c r="B239" s="96" t="s">
        <v>58</v>
      </c>
      <c r="C239" s="96" t="s">
        <v>298</v>
      </c>
      <c r="D239" s="99" t="s">
        <v>117</v>
      </c>
      <c r="E239" s="84"/>
      <c r="F239" s="72"/>
      <c r="G239" s="72"/>
      <c r="H239" s="72"/>
      <c r="I239" s="72"/>
      <c r="J239" s="72"/>
      <c r="K239" s="72"/>
      <c r="L239" s="72"/>
    </row>
    <row r="240" spans="1:12" s="21" customFormat="1" ht="24" customHeight="1">
      <c r="A240" s="278" t="s">
        <v>118</v>
      </c>
      <c r="B240" s="98" t="s">
        <v>63</v>
      </c>
      <c r="C240" s="98" t="s">
        <v>299</v>
      </c>
      <c r="D240" s="99" t="s">
        <v>120</v>
      </c>
      <c r="E240" s="84"/>
      <c r="F240" s="72"/>
      <c r="G240" s="72"/>
      <c r="H240" s="72"/>
      <c r="I240" s="72"/>
      <c r="J240" s="72"/>
      <c r="K240" s="72"/>
      <c r="L240" s="72"/>
    </row>
    <row r="241" spans="1:12" s="21" customFormat="1" ht="20.25" customHeight="1">
      <c r="A241" s="279"/>
      <c r="B241" s="96" t="s">
        <v>66</v>
      </c>
      <c r="C241" s="96" t="s">
        <v>300</v>
      </c>
      <c r="D241" s="87" t="s">
        <v>122</v>
      </c>
      <c r="E241" s="84"/>
      <c r="F241" s="72"/>
      <c r="G241" s="72"/>
      <c r="H241" s="72"/>
      <c r="I241" s="72"/>
      <c r="J241" s="72"/>
      <c r="K241" s="72"/>
      <c r="L241" s="72"/>
    </row>
    <row r="242" spans="1:12" s="21" customFormat="1" ht="30" customHeight="1">
      <c r="A242" s="106"/>
      <c r="B242" s="101"/>
      <c r="C242" s="101"/>
      <c r="D242" s="102" t="s">
        <v>177</v>
      </c>
      <c r="E242" s="103"/>
      <c r="F242" s="104"/>
      <c r="G242" s="104"/>
      <c r="H242" s="108"/>
      <c r="I242" s="104"/>
      <c r="J242" s="104"/>
      <c r="K242" s="104"/>
      <c r="L242" s="136">
        <f>+L234+L233</f>
        <v>538</v>
      </c>
    </row>
    <row r="243" spans="1:12" ht="24" customHeight="1">
      <c r="A243" s="151"/>
      <c r="B243" s="152"/>
      <c r="C243" s="152"/>
      <c r="D243" s="179"/>
      <c r="E243" s="137"/>
      <c r="F243" s="137"/>
      <c r="G243" s="137"/>
      <c r="H243" s="137"/>
      <c r="I243" s="153"/>
      <c r="J243" s="137"/>
      <c r="K243" s="137"/>
      <c r="L243" s="154"/>
    </row>
    <row r="244" spans="1:12" s="21" customFormat="1" ht="42" customHeight="1">
      <c r="A244" s="106"/>
      <c r="B244" s="101"/>
      <c r="C244" s="101"/>
      <c r="D244" s="263" t="s">
        <v>175</v>
      </c>
      <c r="E244" s="103"/>
      <c r="F244" s="104"/>
      <c r="G244" s="104"/>
      <c r="H244" s="104"/>
      <c r="I244" s="104"/>
      <c r="J244" s="104"/>
      <c r="K244" s="104"/>
      <c r="L244" s="115"/>
    </row>
    <row r="245" spans="1:12" s="21" customFormat="1" ht="30" customHeight="1">
      <c r="A245" s="286" t="s">
        <v>70</v>
      </c>
      <c r="B245" s="286" t="s">
        <v>10</v>
      </c>
      <c r="C245" s="286" t="s">
        <v>11</v>
      </c>
      <c r="D245" s="288" t="s">
        <v>12</v>
      </c>
      <c r="E245" s="290" t="s">
        <v>13</v>
      </c>
      <c r="F245" s="292" t="s">
        <v>14</v>
      </c>
      <c r="G245" s="283" t="s">
        <v>94</v>
      </c>
      <c r="H245" s="284"/>
      <c r="I245" s="285"/>
      <c r="J245" s="283" t="s">
        <v>95</v>
      </c>
      <c r="K245" s="284"/>
      <c r="L245" s="285"/>
    </row>
    <row r="246" spans="1:12" s="21" customFormat="1" ht="30" customHeight="1">
      <c r="A246" s="287"/>
      <c r="B246" s="287"/>
      <c r="C246" s="287"/>
      <c r="D246" s="289"/>
      <c r="E246" s="291"/>
      <c r="F246" s="293"/>
      <c r="G246" s="77" t="s">
        <v>17</v>
      </c>
      <c r="H246" s="77" t="s">
        <v>18</v>
      </c>
      <c r="I246" s="78" t="s">
        <v>19</v>
      </c>
      <c r="J246" s="77" t="s">
        <v>17</v>
      </c>
      <c r="K246" s="79" t="s">
        <v>18</v>
      </c>
      <c r="L246" s="79" t="s">
        <v>19</v>
      </c>
    </row>
    <row r="247" spans="1:12" s="21" customFormat="1" ht="30" customHeight="1">
      <c r="A247" s="80"/>
      <c r="B247" s="81"/>
      <c r="C247" s="82" t="s">
        <v>50</v>
      </c>
      <c r="D247" s="150" t="s">
        <v>200</v>
      </c>
      <c r="E247" s="84"/>
      <c r="F247" s="72"/>
      <c r="G247" s="72"/>
      <c r="H247" s="72"/>
      <c r="I247" s="72"/>
      <c r="J247" s="72"/>
      <c r="K247" s="72"/>
      <c r="L247" s="72"/>
    </row>
    <row r="248" spans="1:12" s="21" customFormat="1" ht="30" customHeight="1">
      <c r="A248" s="85"/>
      <c r="B248" s="81" t="s">
        <v>123</v>
      </c>
      <c r="C248" s="96" t="s">
        <v>301</v>
      </c>
      <c r="D248" s="87" t="s">
        <v>136</v>
      </c>
      <c r="E248" s="84"/>
      <c r="F248" s="72"/>
      <c r="G248" s="72"/>
      <c r="H248" s="72"/>
      <c r="I248" s="72"/>
      <c r="J248" s="72"/>
      <c r="K248" s="72"/>
      <c r="L248" s="72"/>
    </row>
    <row r="249" spans="1:12" s="21" customFormat="1" ht="48.75" customHeight="1">
      <c r="A249" s="278" t="s">
        <v>97</v>
      </c>
      <c r="B249" s="88" t="s">
        <v>23</v>
      </c>
      <c r="C249" s="96" t="s">
        <v>302</v>
      </c>
      <c r="D249" s="87" t="s">
        <v>137</v>
      </c>
      <c r="E249" s="84"/>
      <c r="F249" s="72"/>
      <c r="G249" s="72"/>
      <c r="H249" s="72"/>
      <c r="I249" s="72"/>
      <c r="J249" s="72"/>
      <c r="K249" s="72"/>
      <c r="L249" s="72"/>
    </row>
    <row r="250" spans="1:12" s="21" customFormat="1" ht="63" customHeight="1">
      <c r="A250" s="279"/>
      <c r="B250" s="88" t="s">
        <v>26</v>
      </c>
      <c r="C250" s="96" t="s">
        <v>303</v>
      </c>
      <c r="D250" s="87" t="s">
        <v>217</v>
      </c>
      <c r="E250" s="84"/>
      <c r="F250" s="72"/>
      <c r="G250" s="72"/>
      <c r="H250" s="72"/>
      <c r="I250" s="72"/>
      <c r="J250" s="72"/>
      <c r="K250" s="72"/>
      <c r="L250" s="72"/>
    </row>
    <row r="251" spans="1:12" s="21" customFormat="1" ht="72.75" customHeight="1">
      <c r="A251" s="278" t="s">
        <v>100</v>
      </c>
      <c r="B251" s="88" t="s">
        <v>31</v>
      </c>
      <c r="C251" s="96" t="s">
        <v>304</v>
      </c>
      <c r="D251" s="89" t="s">
        <v>138</v>
      </c>
      <c r="E251" s="84"/>
      <c r="F251" s="72"/>
      <c r="G251" s="72"/>
      <c r="H251" s="72"/>
      <c r="I251" s="72"/>
      <c r="J251" s="72"/>
      <c r="K251" s="72"/>
      <c r="L251" s="72"/>
    </row>
    <row r="252" spans="1:12" s="21" customFormat="1" ht="75.75" customHeight="1">
      <c r="A252" s="279"/>
      <c r="B252" s="88" t="s">
        <v>34</v>
      </c>
      <c r="C252" s="96" t="s">
        <v>305</v>
      </c>
      <c r="D252" s="90" t="s">
        <v>255</v>
      </c>
      <c r="E252" s="84"/>
      <c r="F252" s="72"/>
      <c r="G252" s="72"/>
      <c r="H252" s="72"/>
      <c r="I252" s="72"/>
      <c r="J252" s="72"/>
      <c r="K252" s="72"/>
      <c r="L252" s="72"/>
    </row>
    <row r="253" spans="1:12" s="21" customFormat="1" ht="89.25" customHeight="1">
      <c r="A253" s="278" t="s">
        <v>104</v>
      </c>
      <c r="B253" s="117" t="s">
        <v>39</v>
      </c>
      <c r="C253" s="96"/>
      <c r="D253" s="89" t="s">
        <v>256</v>
      </c>
      <c r="E253" s="91"/>
      <c r="F253" s="72"/>
      <c r="G253" s="72"/>
      <c r="H253" s="72"/>
      <c r="I253" s="72"/>
      <c r="J253" s="72"/>
      <c r="K253" s="72"/>
      <c r="L253" s="72"/>
    </row>
    <row r="254" spans="1:12" s="21" customFormat="1" ht="60.75" customHeight="1">
      <c r="A254" s="280"/>
      <c r="B254" s="118"/>
      <c r="C254" s="96"/>
      <c r="D254" s="89" t="s">
        <v>219</v>
      </c>
      <c r="E254" s="92" t="s">
        <v>106</v>
      </c>
      <c r="F254" s="93">
        <v>110.95</v>
      </c>
      <c r="G254" s="93"/>
      <c r="H254" s="93"/>
      <c r="I254" s="93">
        <v>7</v>
      </c>
      <c r="J254" s="93"/>
      <c r="K254" s="93"/>
      <c r="L254" s="93">
        <f>F254*I254</f>
        <v>776.65</v>
      </c>
    </row>
    <row r="255" spans="1:12" s="21" customFormat="1" ht="47.25" customHeight="1">
      <c r="A255" s="280"/>
      <c r="B255" s="118"/>
      <c r="C255" s="96"/>
      <c r="D255" s="89" t="s">
        <v>257</v>
      </c>
      <c r="E255" s="92" t="s">
        <v>106</v>
      </c>
      <c r="F255" s="146">
        <v>30.68</v>
      </c>
      <c r="G255" s="72"/>
      <c r="H255" s="72"/>
      <c r="I255" s="93">
        <v>10</v>
      </c>
      <c r="J255" s="72"/>
      <c r="K255" s="72"/>
      <c r="L255" s="93">
        <f>F255*I255</f>
        <v>306.8</v>
      </c>
    </row>
    <row r="256" spans="1:12" s="21" customFormat="1" ht="32.25" customHeight="1">
      <c r="A256" s="280"/>
      <c r="B256" s="118"/>
      <c r="C256" s="96"/>
      <c r="D256" s="89" t="s">
        <v>178</v>
      </c>
      <c r="E256" s="92" t="s">
        <v>106</v>
      </c>
      <c r="F256" s="93">
        <v>7.04</v>
      </c>
      <c r="G256" s="93"/>
      <c r="H256" s="93"/>
      <c r="I256" s="93">
        <v>5</v>
      </c>
      <c r="J256" s="93"/>
      <c r="K256" s="93"/>
      <c r="L256" s="93">
        <f>F256*I256</f>
        <v>35.200000000000003</v>
      </c>
    </row>
    <row r="257" spans="1:13" s="21" customFormat="1" ht="20.25" customHeight="1">
      <c r="A257" s="280"/>
      <c r="B257" s="118"/>
      <c r="C257" s="98"/>
      <c r="D257" s="89" t="s">
        <v>220</v>
      </c>
      <c r="E257" s="92" t="s">
        <v>106</v>
      </c>
      <c r="F257" s="93">
        <v>14.66</v>
      </c>
      <c r="G257" s="93"/>
      <c r="H257" s="93"/>
      <c r="I257" s="93">
        <v>7</v>
      </c>
      <c r="J257" s="93"/>
      <c r="K257" s="93"/>
      <c r="L257" s="93">
        <f>F257*I257</f>
        <v>102.62</v>
      </c>
    </row>
    <row r="258" spans="1:13" s="21" customFormat="1" ht="30" customHeight="1">
      <c r="A258" s="279"/>
      <c r="B258" s="88" t="s">
        <v>42</v>
      </c>
      <c r="C258" s="96" t="s">
        <v>306</v>
      </c>
      <c r="D258" s="47" t="s">
        <v>264</v>
      </c>
      <c r="E258" s="119"/>
      <c r="F258" s="93" t="s">
        <v>345</v>
      </c>
      <c r="G258" s="72"/>
      <c r="H258" s="72">
        <v>10</v>
      </c>
      <c r="I258" s="72"/>
      <c r="J258" s="72"/>
      <c r="K258" s="72"/>
      <c r="L258" s="72"/>
    </row>
    <row r="259" spans="1:13" s="21" customFormat="1" ht="45.75" customHeight="1">
      <c r="A259" s="278" t="s">
        <v>109</v>
      </c>
      <c r="B259" s="96" t="s">
        <v>47</v>
      </c>
      <c r="C259" s="96" t="s">
        <v>307</v>
      </c>
      <c r="D259" s="87" t="s">
        <v>258</v>
      </c>
      <c r="E259" s="84"/>
      <c r="F259" s="72"/>
      <c r="G259" s="72"/>
      <c r="H259" s="72"/>
      <c r="I259" s="72"/>
      <c r="J259" s="72"/>
      <c r="K259" s="72"/>
      <c r="L259" s="72"/>
    </row>
    <row r="260" spans="1:13" s="21" customFormat="1" ht="30" customHeight="1">
      <c r="A260" s="279"/>
      <c r="B260" s="96" t="s">
        <v>50</v>
      </c>
      <c r="C260" s="96" t="s">
        <v>308</v>
      </c>
      <c r="D260" s="87" t="s">
        <v>112</v>
      </c>
      <c r="E260" s="84"/>
      <c r="F260" s="97"/>
      <c r="G260" s="72"/>
      <c r="H260" s="72"/>
      <c r="I260" s="72"/>
      <c r="J260" s="72"/>
      <c r="K260" s="72"/>
      <c r="L260" s="72"/>
    </row>
    <row r="261" spans="1:13" s="21" customFormat="1" ht="30" customHeight="1">
      <c r="A261" s="278" t="s">
        <v>113</v>
      </c>
      <c r="B261" s="98" t="s">
        <v>55</v>
      </c>
      <c r="C261" s="98" t="s">
        <v>309</v>
      </c>
      <c r="D261" s="99" t="s">
        <v>348</v>
      </c>
      <c r="E261" s="84"/>
      <c r="F261" s="97"/>
      <c r="G261" s="72"/>
      <c r="H261" s="72"/>
      <c r="I261" s="72"/>
      <c r="J261" s="72"/>
      <c r="K261" s="72"/>
      <c r="L261" s="72"/>
    </row>
    <row r="262" spans="1:13" s="21" customFormat="1" ht="30" customHeight="1">
      <c r="A262" s="279"/>
      <c r="B262" s="96" t="s">
        <v>58</v>
      </c>
      <c r="C262" s="96" t="s">
        <v>310</v>
      </c>
      <c r="D262" s="99" t="s">
        <v>117</v>
      </c>
      <c r="E262" s="84"/>
      <c r="F262" s="72"/>
      <c r="G262" s="72"/>
      <c r="H262" s="72"/>
      <c r="I262" s="72"/>
      <c r="J262" s="72"/>
      <c r="K262" s="72"/>
      <c r="L262" s="72"/>
    </row>
    <row r="263" spans="1:13" s="21" customFormat="1" ht="30" customHeight="1">
      <c r="A263" s="278" t="s">
        <v>118</v>
      </c>
      <c r="B263" s="98" t="s">
        <v>63</v>
      </c>
      <c r="C263" s="98" t="s">
        <v>311</v>
      </c>
      <c r="D263" s="99" t="s">
        <v>120</v>
      </c>
      <c r="E263" s="84"/>
      <c r="F263" s="72"/>
      <c r="G263" s="72"/>
      <c r="H263" s="72"/>
      <c r="I263" s="72"/>
      <c r="J263" s="72"/>
      <c r="K263" s="72"/>
      <c r="L263" s="72"/>
    </row>
    <row r="264" spans="1:13" s="21" customFormat="1" ht="30" customHeight="1">
      <c r="A264" s="279"/>
      <c r="B264" s="96" t="s">
        <v>66</v>
      </c>
      <c r="C264" s="96" t="s">
        <v>312</v>
      </c>
      <c r="D264" s="87" t="s">
        <v>122</v>
      </c>
      <c r="E264" s="84"/>
      <c r="F264" s="72"/>
      <c r="G264" s="72"/>
      <c r="H264" s="72"/>
      <c r="I264" s="72"/>
      <c r="J264" s="72"/>
      <c r="K264" s="72"/>
      <c r="L264" s="72"/>
    </row>
    <row r="265" spans="1:13" s="21" customFormat="1" ht="24" customHeight="1">
      <c r="A265" s="106"/>
      <c r="B265" s="101"/>
      <c r="C265" s="101"/>
      <c r="D265" s="102" t="s">
        <v>179</v>
      </c>
      <c r="E265" s="103"/>
      <c r="F265" s="104"/>
      <c r="G265" s="104"/>
      <c r="H265" s="108"/>
      <c r="I265" s="104"/>
      <c r="J265" s="104"/>
      <c r="K265" s="104"/>
      <c r="L265" s="147">
        <f>L257+L256+L255+L254</f>
        <v>1221.27</v>
      </c>
    </row>
    <row r="266" spans="1:13" s="21" customFormat="1" ht="20.25" customHeight="1">
      <c r="A266" s="106"/>
      <c r="B266" s="101"/>
      <c r="C266" s="101"/>
      <c r="D266" s="148"/>
      <c r="E266" s="103"/>
      <c r="F266" s="104"/>
      <c r="G266" s="104"/>
      <c r="H266" s="108"/>
      <c r="I266" s="104"/>
      <c r="J266" s="104"/>
      <c r="K266" s="104"/>
      <c r="L266" s="149"/>
    </row>
    <row r="267" spans="1:13" s="21" customFormat="1" ht="23.25" customHeight="1">
      <c r="A267" s="106"/>
      <c r="B267" s="101"/>
      <c r="C267" s="101"/>
      <c r="D267" s="110" t="s">
        <v>180</v>
      </c>
      <c r="E267" s="103"/>
      <c r="F267" s="104"/>
      <c r="G267" s="104"/>
      <c r="H267" s="108"/>
      <c r="I267" s="104"/>
      <c r="J267" s="104"/>
      <c r="K267" s="294">
        <f>L265+L242+L221+L201</f>
        <v>4648.62</v>
      </c>
      <c r="L267" s="295"/>
      <c r="M267" s="111"/>
    </row>
    <row r="268" spans="1:13" s="21" customFormat="1" ht="18" customHeight="1">
      <c r="A268" s="106"/>
      <c r="B268" s="101"/>
      <c r="C268" s="101"/>
      <c r="D268" s="102"/>
      <c r="E268" s="103"/>
      <c r="F268" s="104"/>
      <c r="G268" s="104"/>
      <c r="H268" s="108"/>
      <c r="I268" s="104"/>
      <c r="J268" s="104"/>
      <c r="K268" s="115"/>
      <c r="L268" s="149"/>
    </row>
    <row r="269" spans="1:13" s="21" customFormat="1" ht="30" customHeight="1">
      <c r="A269" s="106"/>
      <c r="B269" s="101"/>
      <c r="C269" s="101"/>
      <c r="D269" s="112" t="s">
        <v>181</v>
      </c>
      <c r="E269" s="103"/>
      <c r="F269" s="104"/>
      <c r="G269" s="104"/>
      <c r="H269" s="104"/>
      <c r="I269" s="104"/>
      <c r="J269" s="104"/>
      <c r="K269" s="115"/>
      <c r="L269" s="115"/>
    </row>
    <row r="270" spans="1:13" s="21" customFormat="1" ht="30" customHeight="1">
      <c r="A270" s="286" t="s">
        <v>70</v>
      </c>
      <c r="B270" s="286" t="s">
        <v>10</v>
      </c>
      <c r="C270" s="286" t="s">
        <v>11</v>
      </c>
      <c r="D270" s="288" t="s">
        <v>12</v>
      </c>
      <c r="E270" s="290" t="s">
        <v>13</v>
      </c>
      <c r="F270" s="292" t="s">
        <v>14</v>
      </c>
      <c r="G270" s="283" t="s">
        <v>94</v>
      </c>
      <c r="H270" s="284"/>
      <c r="I270" s="285"/>
      <c r="J270" s="283" t="s">
        <v>95</v>
      </c>
      <c r="K270" s="284"/>
      <c r="L270" s="285"/>
    </row>
    <row r="271" spans="1:13" s="21" customFormat="1" ht="30" customHeight="1">
      <c r="A271" s="287"/>
      <c r="B271" s="287"/>
      <c r="C271" s="287"/>
      <c r="D271" s="289"/>
      <c r="E271" s="291"/>
      <c r="F271" s="293"/>
      <c r="G271" s="77" t="s">
        <v>17</v>
      </c>
      <c r="H271" s="77" t="s">
        <v>18</v>
      </c>
      <c r="I271" s="78" t="s">
        <v>19</v>
      </c>
      <c r="J271" s="77" t="s">
        <v>17</v>
      </c>
      <c r="K271" s="79" t="s">
        <v>18</v>
      </c>
      <c r="L271" s="79" t="s">
        <v>19</v>
      </c>
    </row>
    <row r="272" spans="1:13" s="21" customFormat="1" ht="30" customHeight="1">
      <c r="A272" s="80"/>
      <c r="B272" s="81"/>
      <c r="C272" s="48" t="s">
        <v>265</v>
      </c>
      <c r="D272" s="83" t="s">
        <v>200</v>
      </c>
      <c r="E272" s="84"/>
      <c r="F272" s="72"/>
      <c r="G272" s="72"/>
      <c r="H272" s="72"/>
      <c r="I272" s="72"/>
      <c r="J272" s="72"/>
      <c r="K272" s="72"/>
      <c r="L272" s="72"/>
    </row>
    <row r="273" spans="1:13" s="21" customFormat="1" ht="30" customHeight="1">
      <c r="A273" s="85"/>
      <c r="B273" s="81" t="s">
        <v>123</v>
      </c>
      <c r="C273" s="82" t="s">
        <v>55</v>
      </c>
      <c r="D273" s="87" t="s">
        <v>139</v>
      </c>
      <c r="E273" s="84"/>
      <c r="F273" s="72"/>
      <c r="G273" s="72"/>
      <c r="H273" s="72"/>
      <c r="I273" s="72"/>
      <c r="J273" s="72"/>
      <c r="K273" s="72"/>
      <c r="L273" s="72"/>
    </row>
    <row r="274" spans="1:13" s="21" customFormat="1" ht="39" customHeight="1">
      <c r="A274" s="278" t="s">
        <v>97</v>
      </c>
      <c r="B274" s="88" t="s">
        <v>23</v>
      </c>
      <c r="C274" s="96" t="s">
        <v>313</v>
      </c>
      <c r="D274" s="87" t="s">
        <v>221</v>
      </c>
      <c r="E274" s="84"/>
      <c r="F274" s="72"/>
      <c r="G274" s="72"/>
      <c r="H274" s="72"/>
      <c r="I274" s="72"/>
      <c r="J274" s="72"/>
      <c r="K274" s="72"/>
      <c r="L274" s="72"/>
    </row>
    <row r="275" spans="1:13" s="21" customFormat="1" ht="60" customHeight="1">
      <c r="A275" s="279"/>
      <c r="B275" s="88" t="s">
        <v>26</v>
      </c>
      <c r="C275" s="96" t="s">
        <v>314</v>
      </c>
      <c r="D275" s="87" t="s">
        <v>222</v>
      </c>
      <c r="E275" s="84"/>
      <c r="F275" s="72"/>
      <c r="G275" s="72"/>
      <c r="H275" s="72"/>
      <c r="I275" s="72"/>
      <c r="J275" s="72"/>
      <c r="K275" s="72"/>
      <c r="L275" s="72"/>
    </row>
    <row r="276" spans="1:13" s="21" customFormat="1" ht="76.5" customHeight="1">
      <c r="A276" s="278" t="s">
        <v>100</v>
      </c>
      <c r="B276" s="88" t="s">
        <v>31</v>
      </c>
      <c r="C276" s="96" t="s">
        <v>315</v>
      </c>
      <c r="D276" s="89" t="s">
        <v>259</v>
      </c>
      <c r="E276" s="84"/>
      <c r="F276" s="72"/>
      <c r="G276" s="72"/>
      <c r="H276" s="72"/>
      <c r="I276" s="72"/>
      <c r="J276" s="72"/>
      <c r="K276" s="72"/>
      <c r="L276" s="72"/>
    </row>
    <row r="277" spans="1:13" s="21" customFormat="1" ht="47.25" customHeight="1">
      <c r="A277" s="279"/>
      <c r="B277" s="88" t="s">
        <v>34</v>
      </c>
      <c r="C277" s="96" t="s">
        <v>316</v>
      </c>
      <c r="D277" s="90" t="s">
        <v>260</v>
      </c>
      <c r="E277" s="84"/>
      <c r="F277" s="72"/>
      <c r="G277" s="72"/>
      <c r="H277" s="72"/>
      <c r="I277" s="72"/>
      <c r="J277" s="72"/>
      <c r="K277" s="72"/>
      <c r="L277" s="72"/>
    </row>
    <row r="278" spans="1:13" s="21" customFormat="1" ht="93" customHeight="1">
      <c r="A278" s="278" t="s">
        <v>104</v>
      </c>
      <c r="B278" s="88" t="s">
        <v>39</v>
      </c>
      <c r="C278" s="96" t="s">
        <v>317</v>
      </c>
      <c r="D278" s="89" t="s">
        <v>223</v>
      </c>
      <c r="E278" s="91"/>
      <c r="F278" s="72"/>
      <c r="G278" s="72"/>
      <c r="H278" s="72"/>
      <c r="I278" s="72"/>
      <c r="J278" s="72"/>
      <c r="K278" s="72"/>
      <c r="L278" s="72"/>
    </row>
    <row r="279" spans="1:13" s="21" customFormat="1" ht="24" customHeight="1">
      <c r="A279" s="280"/>
      <c r="B279" s="88"/>
      <c r="C279" s="96"/>
      <c r="D279" s="89" t="s">
        <v>165</v>
      </c>
      <c r="E279" s="120" t="s">
        <v>145</v>
      </c>
      <c r="F279" s="93">
        <v>26</v>
      </c>
      <c r="G279" s="93"/>
      <c r="H279" s="93"/>
      <c r="I279" s="93">
        <v>20</v>
      </c>
      <c r="J279" s="93"/>
      <c r="K279" s="93"/>
      <c r="L279" s="93">
        <f>F279*I279</f>
        <v>520</v>
      </c>
    </row>
    <row r="280" spans="1:13" s="21" customFormat="1" ht="30" customHeight="1">
      <c r="A280" s="279"/>
      <c r="B280" s="88" t="s">
        <v>42</v>
      </c>
      <c r="C280" s="96" t="s">
        <v>318</v>
      </c>
      <c r="D280" s="47" t="s">
        <v>264</v>
      </c>
      <c r="E280" s="95"/>
      <c r="F280" s="93">
        <v>52</v>
      </c>
      <c r="G280" s="72"/>
      <c r="H280" s="72">
        <v>7</v>
      </c>
      <c r="I280" s="72"/>
      <c r="J280" s="72"/>
      <c r="K280" s="72"/>
      <c r="L280" s="72"/>
    </row>
    <row r="281" spans="1:13" s="21" customFormat="1" ht="30" customHeight="1">
      <c r="A281" s="278" t="s">
        <v>109</v>
      </c>
      <c r="B281" s="96" t="s">
        <v>47</v>
      </c>
      <c r="C281" s="96" t="s">
        <v>319</v>
      </c>
      <c r="D281" s="87" t="s">
        <v>148</v>
      </c>
      <c r="E281" s="84"/>
      <c r="F281" s="72"/>
      <c r="G281" s="72"/>
      <c r="H281" s="72"/>
      <c r="I281" s="72"/>
      <c r="J281" s="72"/>
      <c r="K281" s="72"/>
      <c r="L281" s="72"/>
    </row>
    <row r="282" spans="1:13" s="21" customFormat="1" ht="20.25" customHeight="1">
      <c r="A282" s="279"/>
      <c r="B282" s="96" t="s">
        <v>50</v>
      </c>
      <c r="C282" s="96" t="s">
        <v>320</v>
      </c>
      <c r="D282" s="87" t="s">
        <v>112</v>
      </c>
      <c r="E282" s="84"/>
      <c r="F282" s="97"/>
      <c r="G282" s="72"/>
      <c r="H282" s="72"/>
      <c r="I282" s="72"/>
      <c r="J282" s="72"/>
      <c r="K282" s="72"/>
      <c r="L282" s="72"/>
    </row>
    <row r="283" spans="1:13" s="21" customFormat="1" ht="30" customHeight="1">
      <c r="A283" s="278" t="s">
        <v>113</v>
      </c>
      <c r="B283" s="98" t="s">
        <v>55</v>
      </c>
      <c r="C283" s="98" t="s">
        <v>321</v>
      </c>
      <c r="D283" s="99" t="s">
        <v>352</v>
      </c>
      <c r="E283" s="84"/>
      <c r="F283" s="97"/>
      <c r="G283" s="72"/>
      <c r="H283" s="72"/>
      <c r="I283" s="72"/>
      <c r="J283" s="72"/>
      <c r="K283" s="72"/>
      <c r="L283" s="72"/>
    </row>
    <row r="284" spans="1:13" s="21" customFormat="1" ht="26.25" customHeight="1">
      <c r="A284" s="279"/>
      <c r="B284" s="96" t="s">
        <v>58</v>
      </c>
      <c r="C284" s="96" t="s">
        <v>322</v>
      </c>
      <c r="D284" s="99" t="s">
        <v>117</v>
      </c>
      <c r="E284" s="84"/>
      <c r="F284" s="72"/>
      <c r="G284" s="72"/>
      <c r="H284" s="72"/>
      <c r="I284" s="72"/>
      <c r="J284" s="72"/>
      <c r="K284" s="72"/>
      <c r="L284" s="72"/>
    </row>
    <row r="285" spans="1:13" s="21" customFormat="1" ht="21.75" customHeight="1">
      <c r="A285" s="278" t="s">
        <v>118</v>
      </c>
      <c r="B285" s="98" t="s">
        <v>63</v>
      </c>
      <c r="C285" s="98" t="s">
        <v>323</v>
      </c>
      <c r="D285" s="99" t="s">
        <v>120</v>
      </c>
      <c r="E285" s="84"/>
      <c r="F285" s="72"/>
      <c r="G285" s="72"/>
      <c r="H285" s="72"/>
      <c r="I285" s="72"/>
      <c r="J285" s="72"/>
      <c r="K285" s="72"/>
      <c r="L285" s="72" t="s">
        <v>123</v>
      </c>
    </row>
    <row r="286" spans="1:13" s="21" customFormat="1" ht="27" customHeight="1">
      <c r="A286" s="279"/>
      <c r="B286" s="96" t="s">
        <v>66</v>
      </c>
      <c r="C286" s="96" t="s">
        <v>324</v>
      </c>
      <c r="D286" s="87" t="s">
        <v>122</v>
      </c>
      <c r="E286" s="84"/>
      <c r="F286" s="72"/>
      <c r="G286" s="72"/>
      <c r="H286" s="72"/>
      <c r="I286" s="72"/>
      <c r="J286" s="72"/>
      <c r="K286" s="72"/>
      <c r="L286" s="72"/>
    </row>
    <row r="287" spans="1:13" s="21" customFormat="1" ht="24" customHeight="1">
      <c r="A287" s="106"/>
      <c r="B287" s="101"/>
      <c r="C287" s="101"/>
      <c r="D287" s="102" t="s">
        <v>182</v>
      </c>
      <c r="E287" s="103"/>
      <c r="F287" s="104"/>
      <c r="G287" s="104"/>
      <c r="H287" s="108"/>
      <c r="I287" s="104"/>
      <c r="J287" s="104"/>
      <c r="K287" s="104"/>
      <c r="L287" s="105">
        <f>++L279</f>
        <v>520</v>
      </c>
      <c r="M287" s="109"/>
    </row>
    <row r="288" spans="1:13" s="21" customFormat="1" ht="12.75" customHeight="1">
      <c r="A288" s="106"/>
      <c r="B288" s="101"/>
      <c r="C288" s="101"/>
      <c r="D288" s="107"/>
      <c r="E288" s="103"/>
      <c r="F288" s="104"/>
      <c r="G288" s="104"/>
      <c r="H288" s="108"/>
      <c r="I288" s="104"/>
      <c r="J288" s="104"/>
      <c r="K288" s="104"/>
      <c r="L288" s="121"/>
      <c r="M288" s="122"/>
    </row>
    <row r="289" spans="1:12" ht="24.75" customHeight="1">
      <c r="A289" s="209"/>
      <c r="D289" s="112" t="s">
        <v>181</v>
      </c>
      <c r="L289" s="219"/>
    </row>
    <row r="290" spans="1:12" s="21" customFormat="1" ht="30" customHeight="1">
      <c r="A290" s="286" t="s">
        <v>70</v>
      </c>
      <c r="B290" s="286" t="s">
        <v>10</v>
      </c>
      <c r="C290" s="286" t="s">
        <v>11</v>
      </c>
      <c r="D290" s="288" t="s">
        <v>12</v>
      </c>
      <c r="E290" s="290" t="s">
        <v>13</v>
      </c>
      <c r="F290" s="292" t="s">
        <v>14</v>
      </c>
      <c r="G290" s="283" t="s">
        <v>94</v>
      </c>
      <c r="H290" s="284"/>
      <c r="I290" s="285"/>
      <c r="J290" s="283" t="s">
        <v>95</v>
      </c>
      <c r="K290" s="284"/>
      <c r="L290" s="285"/>
    </row>
    <row r="291" spans="1:12" s="21" customFormat="1" ht="30" customHeight="1">
      <c r="A291" s="287"/>
      <c r="B291" s="287"/>
      <c r="C291" s="287"/>
      <c r="D291" s="289"/>
      <c r="E291" s="291"/>
      <c r="F291" s="293"/>
      <c r="G291" s="77" t="s">
        <v>17</v>
      </c>
      <c r="H291" s="77" t="s">
        <v>18</v>
      </c>
      <c r="I291" s="78" t="s">
        <v>19</v>
      </c>
      <c r="J291" s="77" t="s">
        <v>17</v>
      </c>
      <c r="K291" s="79" t="s">
        <v>18</v>
      </c>
      <c r="L291" s="79" t="s">
        <v>19</v>
      </c>
    </row>
    <row r="292" spans="1:12" s="21" customFormat="1" ht="30" customHeight="1">
      <c r="A292" s="80"/>
      <c r="B292" s="81"/>
      <c r="C292" s="48" t="s">
        <v>265</v>
      </c>
      <c r="D292" s="83" t="s">
        <v>200</v>
      </c>
      <c r="E292" s="84"/>
      <c r="F292" s="72"/>
      <c r="G292" s="72"/>
      <c r="H292" s="72"/>
      <c r="I292" s="72"/>
      <c r="J292" s="72"/>
      <c r="K292" s="72"/>
      <c r="L292" s="72"/>
    </row>
    <row r="293" spans="1:12" s="21" customFormat="1" ht="20.25" customHeight="1">
      <c r="A293" s="85"/>
      <c r="B293" s="81" t="s">
        <v>123</v>
      </c>
      <c r="C293" s="82" t="s">
        <v>58</v>
      </c>
      <c r="D293" s="87" t="s">
        <v>162</v>
      </c>
      <c r="E293" s="84"/>
      <c r="F293" s="72"/>
      <c r="G293" s="72"/>
      <c r="H293" s="72"/>
      <c r="I293" s="72"/>
      <c r="J293" s="72"/>
      <c r="K293" s="72"/>
      <c r="L293" s="72"/>
    </row>
    <row r="294" spans="1:12" s="21" customFormat="1" ht="99.75">
      <c r="A294" s="278" t="s">
        <v>97</v>
      </c>
      <c r="B294" s="88" t="s">
        <v>23</v>
      </c>
      <c r="C294" s="96" t="s">
        <v>325</v>
      </c>
      <c r="D294" s="131" t="s">
        <v>261</v>
      </c>
      <c r="E294" s="84"/>
      <c r="F294" s="72"/>
      <c r="G294" s="72"/>
      <c r="H294" s="72"/>
      <c r="I294" s="72"/>
      <c r="J294" s="72"/>
      <c r="K294" s="72"/>
      <c r="L294" s="72"/>
    </row>
    <row r="295" spans="1:12" s="21" customFormat="1" ht="59.25" customHeight="1">
      <c r="A295" s="279"/>
      <c r="B295" s="88" t="s">
        <v>26</v>
      </c>
      <c r="C295" s="96" t="s">
        <v>326</v>
      </c>
      <c r="D295" s="131" t="s">
        <v>224</v>
      </c>
      <c r="E295" s="84"/>
      <c r="F295" s="72"/>
      <c r="G295" s="72"/>
      <c r="H295" s="72"/>
      <c r="I295" s="72"/>
      <c r="J295" s="72"/>
      <c r="K295" s="72"/>
      <c r="L295" s="72"/>
    </row>
    <row r="296" spans="1:12" s="21" customFormat="1" ht="72.75" customHeight="1">
      <c r="A296" s="278" t="s">
        <v>100</v>
      </c>
      <c r="B296" s="88" t="s">
        <v>31</v>
      </c>
      <c r="C296" s="96" t="s">
        <v>327</v>
      </c>
      <c r="D296" s="89" t="s">
        <v>225</v>
      </c>
      <c r="E296" s="84"/>
      <c r="F296" s="72"/>
      <c r="G296" s="72"/>
      <c r="H296" s="72"/>
      <c r="I296" s="72"/>
      <c r="J296" s="72"/>
      <c r="K296" s="72"/>
      <c r="L296" s="72"/>
    </row>
    <row r="297" spans="1:12" s="21" customFormat="1" ht="75.75" customHeight="1">
      <c r="A297" s="279"/>
      <c r="B297" s="88" t="s">
        <v>34</v>
      </c>
      <c r="C297" s="96" t="s">
        <v>328</v>
      </c>
      <c r="D297" s="90" t="s">
        <v>262</v>
      </c>
      <c r="E297" s="84"/>
      <c r="F297" s="72"/>
      <c r="G297" s="72"/>
      <c r="H297" s="72"/>
      <c r="I297" s="72"/>
      <c r="J297" s="72"/>
      <c r="K297" s="72"/>
      <c r="L297" s="72"/>
    </row>
    <row r="298" spans="1:12" s="21" customFormat="1" ht="93.75" customHeight="1">
      <c r="A298" s="278" t="s">
        <v>104</v>
      </c>
      <c r="B298" s="117" t="s">
        <v>39</v>
      </c>
      <c r="C298" s="96" t="s">
        <v>329</v>
      </c>
      <c r="D298" s="89" t="s">
        <v>218</v>
      </c>
      <c r="E298" s="91"/>
      <c r="F298" s="72"/>
      <c r="G298" s="72"/>
      <c r="H298" s="72"/>
      <c r="I298" s="72"/>
      <c r="J298" s="72"/>
      <c r="K298" s="72"/>
      <c r="L298" s="72"/>
    </row>
    <row r="299" spans="1:12" s="21" customFormat="1" ht="30" customHeight="1">
      <c r="A299" s="280"/>
      <c r="B299" s="118"/>
      <c r="C299" s="96"/>
      <c r="D299" s="89" t="s">
        <v>164</v>
      </c>
      <c r="E299" s="92" t="s">
        <v>106</v>
      </c>
      <c r="F299" s="93">
        <v>36.270000000000003</v>
      </c>
      <c r="G299" s="93"/>
      <c r="H299" s="93"/>
      <c r="I299" s="93">
        <v>25</v>
      </c>
      <c r="J299" s="93"/>
      <c r="K299" s="93"/>
      <c r="L299" s="132">
        <f>F299*I299</f>
        <v>906.75000000000011</v>
      </c>
    </row>
    <row r="300" spans="1:12" s="21" customFormat="1" ht="21.75" customHeight="1">
      <c r="A300" s="280"/>
      <c r="B300" s="118"/>
      <c r="C300" s="96"/>
      <c r="D300" s="89" t="s">
        <v>163</v>
      </c>
      <c r="E300" s="92" t="s">
        <v>106</v>
      </c>
      <c r="F300" s="93">
        <v>30.66</v>
      </c>
      <c r="G300" s="93"/>
      <c r="H300" s="93"/>
      <c r="I300" s="93">
        <v>30</v>
      </c>
      <c r="J300" s="93"/>
      <c r="K300" s="93"/>
      <c r="L300" s="132">
        <f>F300*I300</f>
        <v>919.8</v>
      </c>
    </row>
    <row r="301" spans="1:12" s="21" customFormat="1" ht="46.5" customHeight="1">
      <c r="A301" s="280"/>
      <c r="B301" s="118"/>
      <c r="C301" s="96"/>
      <c r="D301" s="89" t="s">
        <v>263</v>
      </c>
      <c r="E301" s="92" t="s">
        <v>106</v>
      </c>
      <c r="F301" s="93">
        <v>30.66</v>
      </c>
      <c r="G301" s="93"/>
      <c r="H301" s="93"/>
      <c r="I301" s="93">
        <v>14</v>
      </c>
      <c r="J301" s="93"/>
      <c r="K301" s="93"/>
      <c r="L301" s="93">
        <f>F301*I301</f>
        <v>429.24</v>
      </c>
    </row>
    <row r="302" spans="1:12" s="21" customFormat="1" ht="21" customHeight="1">
      <c r="A302" s="280"/>
      <c r="B302" s="118"/>
      <c r="C302" s="96"/>
      <c r="D302" s="89" t="s">
        <v>183</v>
      </c>
      <c r="E302" s="92" t="s">
        <v>106</v>
      </c>
      <c r="F302" s="93">
        <v>36.72</v>
      </c>
      <c r="G302" s="93"/>
      <c r="H302" s="93"/>
      <c r="I302" s="93">
        <v>6</v>
      </c>
      <c r="J302" s="93"/>
      <c r="K302" s="93"/>
      <c r="L302" s="93">
        <f>F302*I302</f>
        <v>220.32</v>
      </c>
    </row>
    <row r="303" spans="1:12" s="21" customFormat="1" ht="30" customHeight="1">
      <c r="A303" s="279"/>
      <c r="B303" s="88" t="s">
        <v>42</v>
      </c>
      <c r="C303" s="98" t="s">
        <v>336</v>
      </c>
      <c r="D303" s="47" t="s">
        <v>264</v>
      </c>
      <c r="E303" s="119"/>
      <c r="F303" s="93" t="s">
        <v>346</v>
      </c>
      <c r="G303" s="72"/>
      <c r="H303" s="72"/>
      <c r="I303" s="72"/>
      <c r="J303" s="72"/>
      <c r="K303" s="72"/>
      <c r="L303" s="72"/>
    </row>
    <row r="304" spans="1:12" s="21" customFormat="1" ht="45.75" customHeight="1">
      <c r="A304" s="278" t="s">
        <v>109</v>
      </c>
      <c r="B304" s="96" t="s">
        <v>47</v>
      </c>
      <c r="C304" s="96" t="s">
        <v>330</v>
      </c>
      <c r="D304" s="87" t="s">
        <v>226</v>
      </c>
      <c r="E304" s="84"/>
      <c r="F304" s="72"/>
      <c r="G304" s="72"/>
      <c r="H304" s="72"/>
      <c r="I304" s="72"/>
      <c r="J304" s="72"/>
      <c r="K304" s="72"/>
      <c r="L304" s="72"/>
    </row>
    <row r="305" spans="1:12" s="21" customFormat="1" ht="30" customHeight="1">
      <c r="A305" s="279"/>
      <c r="B305" s="96" t="s">
        <v>50</v>
      </c>
      <c r="C305" s="96" t="s">
        <v>331</v>
      </c>
      <c r="D305" s="87" t="s">
        <v>112</v>
      </c>
      <c r="E305" s="84"/>
      <c r="F305" s="97"/>
      <c r="G305" s="72"/>
      <c r="H305" s="72"/>
      <c r="I305" s="72"/>
      <c r="J305" s="72"/>
      <c r="K305" s="72"/>
      <c r="L305" s="72"/>
    </row>
    <row r="306" spans="1:12" s="21" customFormat="1" ht="30" customHeight="1">
      <c r="A306" s="278" t="s">
        <v>113</v>
      </c>
      <c r="B306" s="98" t="s">
        <v>55</v>
      </c>
      <c r="C306" s="98" t="s">
        <v>332</v>
      </c>
      <c r="D306" s="99" t="s">
        <v>347</v>
      </c>
      <c r="E306" s="84"/>
      <c r="F306" s="97"/>
      <c r="G306" s="72"/>
      <c r="H306" s="72"/>
      <c r="I306" s="72"/>
      <c r="J306" s="72"/>
      <c r="K306" s="72"/>
      <c r="L306" s="72"/>
    </row>
    <row r="307" spans="1:12" s="21" customFormat="1" ht="30" customHeight="1">
      <c r="A307" s="279"/>
      <c r="B307" s="96" t="s">
        <v>58</v>
      </c>
      <c r="C307" s="96" t="s">
        <v>333</v>
      </c>
      <c r="D307" s="99" t="s">
        <v>117</v>
      </c>
      <c r="E307" s="84"/>
      <c r="F307" s="72"/>
      <c r="G307" s="72"/>
      <c r="H307" s="72"/>
      <c r="I307" s="72"/>
      <c r="J307" s="72"/>
      <c r="K307" s="72"/>
      <c r="L307" s="72"/>
    </row>
    <row r="308" spans="1:12" s="21" customFormat="1" ht="30" customHeight="1">
      <c r="A308" s="278" t="s">
        <v>118</v>
      </c>
      <c r="B308" s="98" t="s">
        <v>63</v>
      </c>
      <c r="C308" s="98" t="s">
        <v>334</v>
      </c>
      <c r="D308" s="99" t="s">
        <v>120</v>
      </c>
      <c r="E308" s="84"/>
      <c r="F308" s="72"/>
      <c r="G308" s="72"/>
      <c r="H308" s="72"/>
      <c r="I308" s="72"/>
      <c r="J308" s="72"/>
      <c r="K308" s="72"/>
      <c r="L308" s="72"/>
    </row>
    <row r="309" spans="1:12" s="21" customFormat="1" ht="30" customHeight="1">
      <c r="A309" s="279"/>
      <c r="B309" s="96" t="s">
        <v>66</v>
      </c>
      <c r="C309" s="96" t="s">
        <v>335</v>
      </c>
      <c r="D309" s="87" t="s">
        <v>122</v>
      </c>
      <c r="E309" s="84"/>
      <c r="F309" s="72"/>
      <c r="G309" s="72"/>
      <c r="H309" s="72"/>
      <c r="I309" s="72"/>
      <c r="J309" s="72"/>
      <c r="K309" s="72"/>
      <c r="L309" s="72"/>
    </row>
    <row r="310" spans="1:12" s="21" customFormat="1" ht="26.25" customHeight="1">
      <c r="A310" s="106"/>
      <c r="B310" s="101"/>
      <c r="C310" s="101"/>
      <c r="D310" s="102" t="s">
        <v>69</v>
      </c>
      <c r="E310" s="103"/>
      <c r="F310" s="104"/>
      <c r="G310" s="104"/>
      <c r="H310" s="108"/>
      <c r="I310" s="104"/>
      <c r="J310" s="104"/>
      <c r="K310" s="104"/>
      <c r="L310" s="105">
        <f>L302+L301+L300+L299</f>
        <v>2476.11</v>
      </c>
    </row>
    <row r="311" spans="1:12" ht="21" customHeight="1">
      <c r="A311" s="209"/>
      <c r="L311" s="219"/>
    </row>
    <row r="312" spans="1:12" ht="23.25">
      <c r="A312" s="151"/>
      <c r="B312" s="152"/>
      <c r="C312" s="152"/>
      <c r="D312" s="145" t="s">
        <v>184</v>
      </c>
      <c r="E312" s="137"/>
      <c r="F312" s="137"/>
      <c r="G312" s="137"/>
      <c r="H312" s="137"/>
      <c r="I312" s="153"/>
      <c r="J312" s="154"/>
      <c r="K312" s="281">
        <f>L310+L287</f>
        <v>2996.11</v>
      </c>
      <c r="L312" s="282"/>
    </row>
    <row r="313" spans="1:12">
      <c r="A313" s="151"/>
      <c r="B313" s="152"/>
      <c r="C313" s="152"/>
      <c r="D313" s="137"/>
      <c r="E313" s="137"/>
      <c r="F313" s="137"/>
      <c r="G313" s="137"/>
      <c r="H313" s="137"/>
      <c r="I313" s="153"/>
      <c r="J313" s="137"/>
      <c r="K313" s="137"/>
      <c r="L313" s="154"/>
    </row>
    <row r="314" spans="1:12" ht="30" customHeight="1">
      <c r="A314" s="209"/>
      <c r="B314" s="8"/>
      <c r="C314" s="1"/>
      <c r="D314" s="99"/>
      <c r="E314" s="1"/>
      <c r="F314" s="1"/>
      <c r="G314" s="1"/>
      <c r="H314" s="10"/>
      <c r="I314" s="11"/>
      <c r="J314" s="10"/>
      <c r="K314" s="10"/>
      <c r="L314" s="220"/>
    </row>
    <row r="315" spans="1:12" ht="30" customHeight="1">
      <c r="A315" s="209"/>
      <c r="B315" s="8"/>
      <c r="C315" s="1"/>
      <c r="D315" s="155"/>
      <c r="E315" s="1"/>
      <c r="F315" s="1"/>
      <c r="G315" s="1"/>
      <c r="H315" s="10"/>
      <c r="I315" s="11"/>
      <c r="J315" s="10"/>
      <c r="K315" s="10"/>
      <c r="L315" s="220"/>
    </row>
    <row r="316" spans="1:12" ht="30" customHeight="1">
      <c r="A316" s="209"/>
      <c r="B316" s="8"/>
      <c r="C316" s="1"/>
      <c r="D316" s="155"/>
      <c r="E316" s="1"/>
      <c r="F316" s="1"/>
      <c r="G316" s="1"/>
      <c r="H316" s="157"/>
      <c r="I316" s="11"/>
      <c r="J316" s="10"/>
      <c r="K316" s="10"/>
      <c r="L316" s="220"/>
    </row>
    <row r="317" spans="1:12" ht="30" customHeight="1">
      <c r="A317" s="209"/>
      <c r="B317" s="8"/>
      <c r="C317" s="1"/>
      <c r="D317" s="155"/>
      <c r="E317" s="1"/>
      <c r="F317" s="1"/>
      <c r="G317" s="1"/>
      <c r="H317" s="157"/>
      <c r="I317" s="11"/>
      <c r="J317" s="10"/>
      <c r="K317" s="10"/>
      <c r="L317" s="220"/>
    </row>
    <row r="318" spans="1:12" ht="30" customHeight="1">
      <c r="A318" s="209"/>
      <c r="B318" s="8"/>
      <c r="C318" s="275" t="s">
        <v>185</v>
      </c>
      <c r="D318" s="275"/>
      <c r="E318" s="275"/>
      <c r="F318" s="275"/>
      <c r="G318" s="275"/>
      <c r="H318" s="158"/>
      <c r="I318" s="11"/>
      <c r="J318" s="10"/>
      <c r="K318" s="10"/>
      <c r="L318" s="220"/>
    </row>
    <row r="319" spans="1:12" ht="30" customHeight="1">
      <c r="A319" s="209"/>
      <c r="B319" s="8"/>
      <c r="C319" s="1"/>
      <c r="D319" s="155"/>
      <c r="E319" s="1"/>
      <c r="F319" s="1"/>
      <c r="G319" s="1"/>
      <c r="H319" s="10"/>
      <c r="I319" s="11"/>
      <c r="J319" s="10"/>
      <c r="K319" s="10"/>
      <c r="L319" s="220"/>
    </row>
    <row r="320" spans="1:12" ht="30" customHeight="1">
      <c r="A320" s="209"/>
      <c r="B320" s="8"/>
      <c r="C320" s="1"/>
      <c r="D320" s="155"/>
      <c r="E320" s="1"/>
      <c r="F320" s="1"/>
      <c r="G320" s="1"/>
      <c r="H320" s="10"/>
      <c r="I320" s="11"/>
      <c r="J320" s="10"/>
      <c r="K320" s="10"/>
      <c r="L320" s="220"/>
    </row>
    <row r="321" spans="1:12" ht="30" customHeight="1">
      <c r="A321" s="209"/>
      <c r="B321" s="8"/>
      <c r="C321" s="1"/>
      <c r="D321" s="155"/>
      <c r="E321" s="1"/>
      <c r="F321" s="1"/>
      <c r="G321" s="1"/>
      <c r="H321" s="10"/>
      <c r="I321" s="11"/>
      <c r="J321" s="10"/>
      <c r="K321" s="10"/>
      <c r="L321" s="220"/>
    </row>
    <row r="322" spans="1:12" ht="30" customHeight="1">
      <c r="A322" s="209"/>
      <c r="B322" s="8"/>
      <c r="C322" s="269" t="s">
        <v>186</v>
      </c>
      <c r="D322" s="269"/>
      <c r="E322" s="269"/>
      <c r="F322" s="269"/>
      <c r="G322" s="269"/>
      <c r="H322" s="267">
        <v>4995.72</v>
      </c>
      <c r="I322" s="268"/>
      <c r="J322" s="10"/>
      <c r="K322" s="10"/>
      <c r="L322" s="220"/>
    </row>
    <row r="323" spans="1:12" ht="30" customHeight="1">
      <c r="A323" s="209"/>
      <c r="B323" s="8"/>
      <c r="C323" s="269" t="s">
        <v>187</v>
      </c>
      <c r="D323" s="269"/>
      <c r="E323" s="269"/>
      <c r="F323" s="269"/>
      <c r="G323" s="269"/>
      <c r="H323" s="267">
        <v>4200.3</v>
      </c>
      <c r="I323" s="268"/>
      <c r="J323" s="10"/>
      <c r="K323" s="10"/>
      <c r="L323" s="220"/>
    </row>
    <row r="324" spans="1:12" ht="30" customHeight="1">
      <c r="A324" s="209"/>
      <c r="B324" s="8"/>
      <c r="C324" s="269" t="s">
        <v>188</v>
      </c>
      <c r="D324" s="269"/>
      <c r="E324" s="269"/>
      <c r="F324" s="269"/>
      <c r="G324" s="269"/>
      <c r="H324" s="267">
        <v>4993.92</v>
      </c>
      <c r="I324" s="268"/>
      <c r="J324" s="10"/>
      <c r="K324" s="10"/>
      <c r="L324" s="220"/>
    </row>
    <row r="325" spans="1:12" ht="30" customHeight="1">
      <c r="A325" s="209"/>
      <c r="B325" s="8"/>
      <c r="C325" s="269" t="s">
        <v>189</v>
      </c>
      <c r="D325" s="269"/>
      <c r="E325" s="269"/>
      <c r="F325" s="269"/>
      <c r="G325" s="269"/>
      <c r="H325" s="267">
        <v>4022.41</v>
      </c>
      <c r="I325" s="268"/>
      <c r="J325" s="10"/>
      <c r="K325" s="10"/>
      <c r="L325" s="220"/>
    </row>
    <row r="326" spans="1:12" ht="30" customHeight="1">
      <c r="A326" s="209"/>
      <c r="B326" s="8"/>
      <c r="C326" s="269" t="s">
        <v>190</v>
      </c>
      <c r="D326" s="269"/>
      <c r="E326" s="269"/>
      <c r="F326" s="269"/>
      <c r="G326" s="269"/>
      <c r="H326" s="267">
        <v>4648.62</v>
      </c>
      <c r="I326" s="268"/>
      <c r="J326" s="10"/>
      <c r="K326" s="10"/>
      <c r="L326" s="220"/>
    </row>
    <row r="327" spans="1:12" ht="30" customHeight="1">
      <c r="A327" s="209"/>
      <c r="B327" s="8"/>
      <c r="C327" s="269" t="s">
        <v>191</v>
      </c>
      <c r="D327" s="269"/>
      <c r="E327" s="269"/>
      <c r="F327" s="269"/>
      <c r="G327" s="269"/>
      <c r="H327" s="273">
        <v>2966.11</v>
      </c>
      <c r="I327" s="274"/>
      <c r="J327" s="10"/>
      <c r="K327" s="10"/>
      <c r="L327" s="220"/>
    </row>
    <row r="328" spans="1:12" ht="30" customHeight="1">
      <c r="A328" s="209"/>
      <c r="B328" s="8"/>
      <c r="C328" s="1"/>
      <c r="D328" s="155"/>
      <c r="E328" s="1"/>
      <c r="F328" s="1"/>
      <c r="G328" s="1"/>
      <c r="H328" s="10"/>
      <c r="I328" s="11"/>
      <c r="J328" s="10"/>
      <c r="K328" s="10"/>
      <c r="L328" s="220"/>
    </row>
    <row r="329" spans="1:12" ht="30" customHeight="1">
      <c r="A329" s="209"/>
      <c r="B329" s="8"/>
      <c r="C329" s="275" t="s">
        <v>193</v>
      </c>
      <c r="D329" s="275"/>
      <c r="E329" s="275"/>
      <c r="F329" s="275"/>
      <c r="G329" s="275"/>
      <c r="H329" s="276">
        <f>H327+H326+H325+H324+H323+H322</f>
        <v>25827.079999999998</v>
      </c>
      <c r="I329" s="277"/>
      <c r="J329" s="10"/>
      <c r="K329" s="10"/>
      <c r="L329" s="220"/>
    </row>
    <row r="330" spans="1:12" ht="48" customHeight="1">
      <c r="A330" s="209"/>
      <c r="B330" s="8"/>
      <c r="C330" s="8"/>
      <c r="D330" s="159"/>
      <c r="E330" s="10"/>
      <c r="F330" s="10"/>
      <c r="G330" s="10"/>
      <c r="H330" s="10"/>
      <c r="I330" s="11"/>
      <c r="J330" s="10"/>
      <c r="K330" s="10"/>
      <c r="L330" s="220"/>
    </row>
    <row r="331" spans="1:12" ht="30" customHeight="1">
      <c r="A331" s="209"/>
      <c r="B331" s="8"/>
      <c r="C331" s="8"/>
      <c r="D331" s="140"/>
      <c r="E331" s="10"/>
      <c r="F331" s="10"/>
      <c r="G331" s="10"/>
      <c r="H331" s="10"/>
      <c r="I331" s="11"/>
      <c r="J331" s="10"/>
      <c r="K331" s="10"/>
      <c r="L331" s="220"/>
    </row>
    <row r="332" spans="1:12" ht="30" customHeight="1">
      <c r="A332" s="209"/>
      <c r="B332" s="8"/>
      <c r="C332" s="8"/>
      <c r="D332" s="159"/>
      <c r="E332" s="10"/>
      <c r="F332" s="10"/>
      <c r="G332" s="10"/>
      <c r="H332" s="10"/>
      <c r="I332" s="11"/>
      <c r="J332" s="10"/>
      <c r="K332" s="10"/>
      <c r="L332" s="220"/>
    </row>
    <row r="333" spans="1:12" ht="30" customHeight="1">
      <c r="A333" s="209"/>
      <c r="B333" s="8"/>
      <c r="C333" s="8"/>
      <c r="D333" s="159"/>
      <c r="E333" s="10"/>
      <c r="F333" s="10"/>
      <c r="G333" s="10"/>
      <c r="H333" s="10"/>
      <c r="I333" s="11"/>
      <c r="J333" s="10"/>
      <c r="K333" s="10"/>
      <c r="L333" s="220"/>
    </row>
    <row r="334" spans="1:12" ht="30" customHeight="1">
      <c r="A334" s="209"/>
      <c r="B334" s="8"/>
      <c r="C334" s="8"/>
      <c r="D334" s="159"/>
      <c r="E334" s="10"/>
      <c r="F334" s="10"/>
      <c r="G334" s="10"/>
      <c r="H334" s="10"/>
      <c r="I334" s="11"/>
      <c r="J334" s="10"/>
      <c r="K334" s="10"/>
      <c r="L334" s="220"/>
    </row>
    <row r="335" spans="1:12" ht="30" customHeight="1">
      <c r="A335" s="209"/>
      <c r="B335" s="8"/>
      <c r="C335" s="8"/>
      <c r="D335" s="159"/>
      <c r="E335" s="10"/>
      <c r="F335" s="10"/>
      <c r="G335" s="10"/>
      <c r="H335" s="10"/>
      <c r="I335" s="11"/>
      <c r="J335" s="10"/>
      <c r="K335" s="10"/>
      <c r="L335" s="220"/>
    </row>
    <row r="336" spans="1:12" ht="30" customHeight="1">
      <c r="A336" s="209"/>
      <c r="B336" s="8"/>
      <c r="C336" s="8"/>
      <c r="D336" s="159"/>
      <c r="E336" s="10"/>
      <c r="F336" s="10"/>
      <c r="G336" s="10"/>
      <c r="H336" s="10"/>
      <c r="I336" s="11"/>
      <c r="J336" s="10"/>
      <c r="K336" s="10"/>
      <c r="L336" s="220"/>
    </row>
    <row r="337" spans="1:12" ht="30" customHeight="1">
      <c r="A337" s="209"/>
      <c r="B337" s="8"/>
      <c r="C337" s="8"/>
      <c r="D337" s="159"/>
      <c r="E337" s="10"/>
      <c r="F337" s="10"/>
      <c r="G337" s="10"/>
      <c r="H337" s="10"/>
      <c r="I337" s="11"/>
      <c r="J337" s="10"/>
      <c r="K337" s="10"/>
      <c r="L337" s="220"/>
    </row>
    <row r="338" spans="1:12" ht="30" customHeight="1">
      <c r="A338" s="209"/>
      <c r="B338" s="8"/>
      <c r="C338" s="8"/>
      <c r="D338" s="160"/>
      <c r="E338" s="10"/>
      <c r="F338" s="10"/>
      <c r="G338" s="10"/>
      <c r="H338" s="10"/>
      <c r="I338" s="11"/>
      <c r="J338" s="10"/>
      <c r="K338" s="10"/>
      <c r="L338" s="220"/>
    </row>
    <row r="339" spans="1:12" ht="30" customHeight="1">
      <c r="A339" s="209"/>
      <c r="B339" s="8"/>
      <c r="C339" s="8"/>
      <c r="D339" s="159"/>
      <c r="E339" s="10"/>
      <c r="F339" s="10"/>
      <c r="G339" s="10"/>
      <c r="H339" s="10"/>
      <c r="I339" s="11"/>
      <c r="J339" s="10"/>
      <c r="K339" s="10"/>
      <c r="L339" s="220"/>
    </row>
    <row r="340" spans="1:12" ht="30" customHeight="1">
      <c r="A340" s="252"/>
      <c r="B340" s="253"/>
      <c r="C340" s="253"/>
      <c r="D340" s="256"/>
      <c r="E340" s="254"/>
      <c r="F340" s="254"/>
      <c r="G340" s="254"/>
      <c r="H340" s="254"/>
      <c r="I340" s="255"/>
      <c r="J340" s="254"/>
      <c r="K340" s="254"/>
      <c r="L340" s="257"/>
    </row>
    <row r="341" spans="1:12" ht="30" customHeight="1">
      <c r="A341" s="209"/>
      <c r="B341" s="8"/>
      <c r="C341" s="8"/>
      <c r="D341" s="159"/>
      <c r="E341" s="10"/>
      <c r="F341" s="10"/>
      <c r="G341" s="10"/>
      <c r="H341" s="10"/>
      <c r="I341" s="11"/>
      <c r="J341" s="10"/>
      <c r="K341" s="10"/>
      <c r="L341" s="220"/>
    </row>
    <row r="342" spans="1:12" ht="30" customHeight="1">
      <c r="A342" s="209"/>
      <c r="B342" s="8"/>
      <c r="C342" s="8"/>
      <c r="D342" s="159"/>
      <c r="E342" s="10"/>
      <c r="F342" s="10"/>
      <c r="G342" s="10"/>
      <c r="H342" s="10"/>
      <c r="I342" s="11"/>
      <c r="J342" s="10"/>
      <c r="K342" s="10"/>
      <c r="L342" s="220"/>
    </row>
    <row r="343" spans="1:12" ht="30" customHeight="1">
      <c r="A343" s="209"/>
      <c r="B343" s="8"/>
      <c r="C343" s="8"/>
      <c r="D343" s="159"/>
      <c r="E343" s="10"/>
      <c r="F343" s="10"/>
      <c r="G343" s="10"/>
      <c r="H343" s="10"/>
      <c r="I343" s="11"/>
      <c r="J343" s="10"/>
      <c r="K343" s="10"/>
      <c r="L343" s="220"/>
    </row>
    <row r="344" spans="1:12" ht="30" customHeight="1">
      <c r="A344" s="209"/>
      <c r="B344" s="8"/>
      <c r="C344" s="8"/>
      <c r="D344" s="159"/>
      <c r="E344" s="10"/>
      <c r="F344" s="10"/>
      <c r="G344" s="10"/>
      <c r="H344" s="10"/>
      <c r="I344" s="11"/>
      <c r="J344" s="10"/>
      <c r="K344" s="10"/>
      <c r="L344" s="156"/>
    </row>
    <row r="345" spans="1:12">
      <c r="A345" s="209"/>
    </row>
    <row r="346" spans="1:12">
      <c r="A346" s="209"/>
    </row>
    <row r="347" spans="1:12">
      <c r="A347" s="209"/>
    </row>
    <row r="348" spans="1:12">
      <c r="A348" s="209"/>
    </row>
    <row r="349" spans="1:12">
      <c r="A349" s="209"/>
    </row>
    <row r="350" spans="1:12">
      <c r="A350" s="209"/>
    </row>
    <row r="351" spans="1:12">
      <c r="A351" s="209"/>
    </row>
    <row r="352" spans="1:12">
      <c r="A352" s="209"/>
    </row>
    <row r="353" spans="1:1">
      <c r="A353" s="209"/>
    </row>
    <row r="354" spans="1:1">
      <c r="A354" s="209"/>
    </row>
    <row r="355" spans="1:1">
      <c r="A355" s="209"/>
    </row>
    <row r="356" spans="1:1">
      <c r="A356" s="209"/>
    </row>
    <row r="357" spans="1:1">
      <c r="A357" s="209"/>
    </row>
    <row r="358" spans="1:1">
      <c r="A358" s="209"/>
    </row>
    <row r="359" spans="1:1">
      <c r="A359" s="209"/>
    </row>
    <row r="360" spans="1:1">
      <c r="A360" s="209"/>
    </row>
    <row r="361" spans="1:1">
      <c r="A361" s="209"/>
    </row>
    <row r="362" spans="1:1">
      <c r="A362" s="209"/>
    </row>
    <row r="363" spans="1:1">
      <c r="A363" s="209"/>
    </row>
    <row r="364" spans="1:1">
      <c r="A364" s="209"/>
    </row>
    <row r="365" spans="1:1">
      <c r="A365" s="209"/>
    </row>
    <row r="366" spans="1:1">
      <c r="A366" s="209"/>
    </row>
    <row r="367" spans="1:1">
      <c r="A367" s="209"/>
    </row>
    <row r="368" spans="1:1">
      <c r="A368" s="209"/>
    </row>
    <row r="369" spans="1:1">
      <c r="A369" s="209"/>
    </row>
    <row r="370" spans="1:1">
      <c r="A370" s="209"/>
    </row>
    <row r="371" spans="1:1">
      <c r="A371" s="209"/>
    </row>
    <row r="372" spans="1:1">
      <c r="A372" s="209"/>
    </row>
    <row r="373" spans="1:1">
      <c r="A373" s="209"/>
    </row>
    <row r="374" spans="1:1">
      <c r="A374" s="209"/>
    </row>
    <row r="375" spans="1:1">
      <c r="A375" s="209"/>
    </row>
    <row r="376" spans="1:1">
      <c r="A376" s="209"/>
    </row>
    <row r="377" spans="1:1">
      <c r="A377" s="209"/>
    </row>
    <row r="378" spans="1:1">
      <c r="A378" s="209"/>
    </row>
    <row r="379" spans="1:1">
      <c r="A379" s="209"/>
    </row>
    <row r="380" spans="1:1">
      <c r="A380" s="209"/>
    </row>
    <row r="381" spans="1:1">
      <c r="A381" s="209"/>
    </row>
    <row r="382" spans="1:1">
      <c r="A382" s="209"/>
    </row>
    <row r="383" spans="1:1">
      <c r="A383" s="209"/>
    </row>
    <row r="384" spans="1:1">
      <c r="A384" s="209"/>
    </row>
    <row r="385" spans="1:1">
      <c r="A385" s="209"/>
    </row>
    <row r="386" spans="1:1">
      <c r="A386" s="209"/>
    </row>
    <row r="387" spans="1:1">
      <c r="A387" s="209"/>
    </row>
    <row r="388" spans="1:1">
      <c r="A388" s="209"/>
    </row>
    <row r="389" spans="1:1">
      <c r="A389" s="209"/>
    </row>
    <row r="390" spans="1:1">
      <c r="A390" s="209"/>
    </row>
    <row r="391" spans="1:1">
      <c r="A391" s="209"/>
    </row>
    <row r="392" spans="1:1">
      <c r="A392" s="209"/>
    </row>
    <row r="393" spans="1:1">
      <c r="A393" s="209"/>
    </row>
    <row r="394" spans="1:1">
      <c r="A394" s="209"/>
    </row>
    <row r="395" spans="1:1">
      <c r="A395" s="209"/>
    </row>
    <row r="396" spans="1:1">
      <c r="A396" s="209"/>
    </row>
    <row r="397" spans="1:1">
      <c r="A397" s="209"/>
    </row>
    <row r="398" spans="1:1">
      <c r="A398" s="209"/>
    </row>
    <row r="399" spans="1:1">
      <c r="A399" s="209"/>
    </row>
    <row r="400" spans="1:1">
      <c r="A400" s="209"/>
    </row>
    <row r="401" spans="1:1">
      <c r="A401" s="209"/>
    </row>
    <row r="402" spans="1:1">
      <c r="A402" s="209"/>
    </row>
    <row r="403" spans="1:1">
      <c r="A403" s="209"/>
    </row>
    <row r="404" spans="1:1">
      <c r="A404" s="209"/>
    </row>
    <row r="405" spans="1:1">
      <c r="A405" s="209"/>
    </row>
    <row r="406" spans="1:1">
      <c r="A406" s="209"/>
    </row>
    <row r="407" spans="1:1">
      <c r="A407" s="209"/>
    </row>
    <row r="408" spans="1:1">
      <c r="A408" s="209"/>
    </row>
    <row r="409" spans="1:1">
      <c r="A409" s="209"/>
    </row>
    <row r="410" spans="1:1">
      <c r="A410" s="209"/>
    </row>
    <row r="411" spans="1:1">
      <c r="A411" s="209"/>
    </row>
    <row r="412" spans="1:1">
      <c r="A412" s="209"/>
    </row>
    <row r="413" spans="1:1">
      <c r="A413" s="209"/>
    </row>
    <row r="414" spans="1:1">
      <c r="A414" s="209"/>
    </row>
    <row r="415" spans="1:1">
      <c r="A415" s="209"/>
    </row>
    <row r="416" spans="1:1">
      <c r="A416" s="209"/>
    </row>
    <row r="417" spans="1:1">
      <c r="A417" s="209"/>
    </row>
    <row r="418" spans="1:1">
      <c r="A418" s="209"/>
    </row>
    <row r="419" spans="1:1">
      <c r="A419" s="209"/>
    </row>
    <row r="420" spans="1:1">
      <c r="A420" s="209"/>
    </row>
    <row r="421" spans="1:1">
      <c r="A421" s="209"/>
    </row>
    <row r="422" spans="1:1">
      <c r="A422" s="209"/>
    </row>
    <row r="423" spans="1:1">
      <c r="A423" s="209"/>
    </row>
    <row r="424" spans="1:1">
      <c r="A424" s="209"/>
    </row>
    <row r="425" spans="1:1">
      <c r="A425" s="209"/>
    </row>
    <row r="426" spans="1:1">
      <c r="A426" s="209"/>
    </row>
    <row r="427" spans="1:1">
      <c r="A427" s="209"/>
    </row>
    <row r="428" spans="1:1">
      <c r="A428" s="209"/>
    </row>
    <row r="429" spans="1:1">
      <c r="A429" s="209"/>
    </row>
    <row r="430" spans="1:1">
      <c r="A430" s="209"/>
    </row>
    <row r="431" spans="1:1">
      <c r="A431" s="209"/>
    </row>
    <row r="432" spans="1:1">
      <c r="A432" s="209"/>
    </row>
    <row r="433" spans="1:1">
      <c r="A433" s="209"/>
    </row>
    <row r="434" spans="1:1">
      <c r="A434" s="209"/>
    </row>
    <row r="435" spans="1:1">
      <c r="A435" s="209"/>
    </row>
    <row r="436" spans="1:1">
      <c r="A436" s="209"/>
    </row>
    <row r="437" spans="1:1">
      <c r="A437" s="209"/>
    </row>
    <row r="438" spans="1:1">
      <c r="A438" s="209"/>
    </row>
    <row r="439" spans="1:1">
      <c r="A439" s="209"/>
    </row>
    <row r="440" spans="1:1">
      <c r="A440" s="209"/>
    </row>
    <row r="441" spans="1:1">
      <c r="A441" s="209"/>
    </row>
    <row r="442" spans="1:1">
      <c r="A442" s="209"/>
    </row>
    <row r="443" spans="1:1">
      <c r="A443" s="209"/>
    </row>
    <row r="444" spans="1:1">
      <c r="A444" s="209"/>
    </row>
    <row r="445" spans="1:1">
      <c r="A445" s="209"/>
    </row>
    <row r="446" spans="1:1">
      <c r="A446" s="209"/>
    </row>
    <row r="447" spans="1:1">
      <c r="A447" s="209"/>
    </row>
    <row r="448" spans="1:1">
      <c r="A448" s="209"/>
    </row>
    <row r="449" spans="1:1">
      <c r="A449" s="209"/>
    </row>
    <row r="450" spans="1:1">
      <c r="A450" s="209"/>
    </row>
    <row r="451" spans="1:1">
      <c r="A451" s="209"/>
    </row>
    <row r="452" spans="1:1">
      <c r="A452" s="209"/>
    </row>
    <row r="453" spans="1:1">
      <c r="A453" s="209"/>
    </row>
  </sheetData>
  <sheetProtection selectLockedCells="1" selectUnlockedCells="1"/>
  <mergeCells count="182">
    <mergeCell ref="K91:L91"/>
    <mergeCell ref="D155:D156"/>
    <mergeCell ref="E155:E156"/>
    <mergeCell ref="F155:F156"/>
    <mergeCell ref="G155:I155"/>
    <mergeCell ref="J155:L155"/>
    <mergeCell ref="G126:I126"/>
    <mergeCell ref="J126:L126"/>
    <mergeCell ref="K151:L151"/>
    <mergeCell ref="J95:L95"/>
    <mergeCell ref="C95:C96"/>
    <mergeCell ref="D95:D96"/>
    <mergeCell ref="F126:F127"/>
    <mergeCell ref="K176:L176"/>
    <mergeCell ref="A170:A171"/>
    <mergeCell ref="A172:A173"/>
    <mergeCell ref="A180:A181"/>
    <mergeCell ref="B180:B181"/>
    <mergeCell ref="J180:L180"/>
    <mergeCell ref="C180:C181"/>
    <mergeCell ref="D180:D181"/>
    <mergeCell ref="F180:F181"/>
    <mergeCell ref="K122:L122"/>
    <mergeCell ref="J34:L34"/>
    <mergeCell ref="A41:A42"/>
    <mergeCell ref="A34:A35"/>
    <mergeCell ref="B34:B35"/>
    <mergeCell ref="C34:C35"/>
    <mergeCell ref="D34:D35"/>
    <mergeCell ref="E34:E35"/>
    <mergeCell ref="A197:A198"/>
    <mergeCell ref="B24:C24"/>
    <mergeCell ref="B26:C26"/>
    <mergeCell ref="B28:C28"/>
    <mergeCell ref="B30:C30"/>
    <mergeCell ref="A55:A57"/>
    <mergeCell ref="A64:A65"/>
    <mergeCell ref="A43:A45"/>
    <mergeCell ref="A126:A127"/>
    <mergeCell ref="B126:B127"/>
    <mergeCell ref="D126:D127"/>
    <mergeCell ref="A138:A142"/>
    <mergeCell ref="A143:A144"/>
    <mergeCell ref="E180:E181"/>
    <mergeCell ref="A161:A162"/>
    <mergeCell ref="C155:C156"/>
    <mergeCell ref="E126:E127"/>
    <mergeCell ref="A46:A48"/>
    <mergeCell ref="A49:A51"/>
    <mergeCell ref="A52:A54"/>
    <mergeCell ref="J64:L64"/>
    <mergeCell ref="A72:A73"/>
    <mergeCell ref="A74:A75"/>
    <mergeCell ref="C64:C65"/>
    <mergeCell ref="D64:D65"/>
    <mergeCell ref="E64:E65"/>
    <mergeCell ref="F64:F65"/>
    <mergeCell ref="B64:B65"/>
    <mergeCell ref="G64:I64"/>
    <mergeCell ref="A103:A104"/>
    <mergeCell ref="A105:A106"/>
    <mergeCell ref="A159:A160"/>
    <mergeCell ref="A145:A146"/>
    <mergeCell ref="A147:A148"/>
    <mergeCell ref="A134:A135"/>
    <mergeCell ref="A136:A137"/>
    <mergeCell ref="A155:A156"/>
    <mergeCell ref="A95:A96"/>
    <mergeCell ref="B95:B96"/>
    <mergeCell ref="A107:A110"/>
    <mergeCell ref="A111:A112"/>
    <mergeCell ref="A113:A114"/>
    <mergeCell ref="A115:A116"/>
    <mergeCell ref="B155:B156"/>
    <mergeCell ref="E95:E96"/>
    <mergeCell ref="F95:F96"/>
    <mergeCell ref="G95:I95"/>
    <mergeCell ref="A215:A216"/>
    <mergeCell ref="A204:A205"/>
    <mergeCell ref="B204:B205"/>
    <mergeCell ref="C204:C205"/>
    <mergeCell ref="A192:A194"/>
    <mergeCell ref="A195:A196"/>
    <mergeCell ref="A76:A82"/>
    <mergeCell ref="A83:A84"/>
    <mergeCell ref="A85:A86"/>
    <mergeCell ref="A87:A88"/>
    <mergeCell ref="A168:A169"/>
    <mergeCell ref="A188:A189"/>
    <mergeCell ref="A163:A167"/>
    <mergeCell ref="J204:L204"/>
    <mergeCell ref="A208:A209"/>
    <mergeCell ref="A210:A211"/>
    <mergeCell ref="A212:A214"/>
    <mergeCell ref="D204:D205"/>
    <mergeCell ref="E204:E205"/>
    <mergeCell ref="F204:F205"/>
    <mergeCell ref="A190:A191"/>
    <mergeCell ref="G204:I204"/>
    <mergeCell ref="A199:A200"/>
    <mergeCell ref="A240:A241"/>
    <mergeCell ref="A245:A246"/>
    <mergeCell ref="F245:F246"/>
    <mergeCell ref="G245:I245"/>
    <mergeCell ref="A217:A218"/>
    <mergeCell ref="A219:A220"/>
    <mergeCell ref="J224:L224"/>
    <mergeCell ref="A228:A229"/>
    <mergeCell ref="A230:A231"/>
    <mergeCell ref="A232:A235"/>
    <mergeCell ref="A224:A225"/>
    <mergeCell ref="B224:B225"/>
    <mergeCell ref="C224:C225"/>
    <mergeCell ref="D224:D225"/>
    <mergeCell ref="E224:E225"/>
    <mergeCell ref="F224:F225"/>
    <mergeCell ref="G224:I224"/>
    <mergeCell ref="A236:A237"/>
    <mergeCell ref="A238:A239"/>
    <mergeCell ref="A259:A260"/>
    <mergeCell ref="A261:A262"/>
    <mergeCell ref="A263:A264"/>
    <mergeCell ref="A270:A271"/>
    <mergeCell ref="F270:F271"/>
    <mergeCell ref="G270:I270"/>
    <mergeCell ref="J245:L245"/>
    <mergeCell ref="A249:A250"/>
    <mergeCell ref="B245:B246"/>
    <mergeCell ref="C245:C246"/>
    <mergeCell ref="D245:D246"/>
    <mergeCell ref="E245:E246"/>
    <mergeCell ref="A251:A252"/>
    <mergeCell ref="A253:A258"/>
    <mergeCell ref="K267:L267"/>
    <mergeCell ref="K312:L312"/>
    <mergeCell ref="C318:G318"/>
    <mergeCell ref="C322:G322"/>
    <mergeCell ref="H322:I322"/>
    <mergeCell ref="C323:G323"/>
    <mergeCell ref="H323:I323"/>
    <mergeCell ref="J270:L270"/>
    <mergeCell ref="A274:A275"/>
    <mergeCell ref="B270:B271"/>
    <mergeCell ref="A285:A286"/>
    <mergeCell ref="D270:D271"/>
    <mergeCell ref="C270:C271"/>
    <mergeCell ref="E270:E271"/>
    <mergeCell ref="A276:A277"/>
    <mergeCell ref="A278:A280"/>
    <mergeCell ref="A281:A282"/>
    <mergeCell ref="E290:E291"/>
    <mergeCell ref="F290:F291"/>
    <mergeCell ref="A290:A291"/>
    <mergeCell ref="B290:B291"/>
    <mergeCell ref="G290:I290"/>
    <mergeCell ref="J290:L290"/>
    <mergeCell ref="A294:A295"/>
    <mergeCell ref="A296:A297"/>
    <mergeCell ref="C327:G327"/>
    <mergeCell ref="H327:I327"/>
    <mergeCell ref="C329:G329"/>
    <mergeCell ref="H329:I329"/>
    <mergeCell ref="A283:A284"/>
    <mergeCell ref="C326:G326"/>
    <mergeCell ref="H326:I326"/>
    <mergeCell ref="C324:G324"/>
    <mergeCell ref="A298:A303"/>
    <mergeCell ref="A304:A305"/>
    <mergeCell ref="C290:C291"/>
    <mergeCell ref="D290:D291"/>
    <mergeCell ref="A306:A307"/>
    <mergeCell ref="A308:A309"/>
    <mergeCell ref="D6:G6"/>
    <mergeCell ref="D4:H4"/>
    <mergeCell ref="D18:F18"/>
    <mergeCell ref="H324:I324"/>
    <mergeCell ref="C325:G325"/>
    <mergeCell ref="H325:I325"/>
    <mergeCell ref="F34:F35"/>
    <mergeCell ref="G34:I34"/>
    <mergeCell ref="C126:C127"/>
    <mergeCell ref="G180:I180"/>
  </mergeCells>
  <phoneticPr fontId="0" type="noConversion"/>
  <pageMargins left="1.0701388888888901" right="0.4" top="0.5" bottom="0.5" header="0.51180555555555596" footer="0.51180555555555596"/>
  <pageSetup paperSize="9" scale="70" firstPageNumber="0" orientation="landscape" horizontalDpi="300" verticalDpi="300" r:id="rId1"/>
  <headerFooter alignWithMargins="0"/>
  <rowBreaks count="12" manualBreakCount="12">
    <brk id="32" max="11" man="1"/>
    <brk id="61" max="16383" man="1"/>
    <brk id="92" max="11" man="1"/>
    <brk id="123" max="11" man="1"/>
    <brk id="152" max="11" man="1"/>
    <brk id="177" max="11" man="1"/>
    <brk id="202" max="11" man="1"/>
    <brk id="222" max="11" man="1"/>
    <brk id="243" max="11" man="1"/>
    <brk id="268" max="11" man="1"/>
    <brk id="288" max="11" man="1"/>
    <brk id="313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 </vt:lpstr>
      <vt:lpstr>'AG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Slavko Radovic</dc:creator>
  <cp:lastModifiedBy>k.aksentijevic</cp:lastModifiedBy>
  <cp:lastPrinted>2011-05-22T12:28:18Z</cp:lastPrinted>
  <dcterms:created xsi:type="dcterms:W3CDTF">2011-01-18T10:38:18Z</dcterms:created>
  <dcterms:modified xsi:type="dcterms:W3CDTF">2011-05-22T12:28:26Z</dcterms:modified>
</cp:coreProperties>
</file>